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目录" sheetId="1" r:id="rId1"/>
    <sheet name="附表3-1" sheetId="2" r:id="rId2"/>
    <sheet name="附表3-2" sheetId="3" r:id="rId3"/>
    <sheet name="附表3-3" sheetId="4" r:id="rId4"/>
    <sheet name="附表3-4" sheetId="5" r:id="rId5"/>
    <sheet name="附表3-5" sheetId="6" r:id="rId6"/>
    <sheet name="附表3-6" sheetId="7" r:id="rId7"/>
    <sheet name="附表3-7" sheetId="8" r:id="rId8"/>
    <sheet name="附表3-8" sheetId="9" r:id="rId9"/>
    <sheet name="附表3-9" sheetId="10" r:id="rId10"/>
  </sheets>
  <calcPr calcId="145621"/>
</workbook>
</file>

<file path=xl/calcChain.xml><?xml version="1.0" encoding="utf-8"?>
<calcChain xmlns="http://schemas.openxmlformats.org/spreadsheetml/2006/main">
  <c r="A14" i="10" l="1"/>
  <c r="A13" i="10"/>
  <c r="A12" i="10"/>
  <c r="A11" i="10"/>
  <c r="A10" i="10"/>
  <c r="A9" i="10"/>
  <c r="A8" i="10"/>
  <c r="A7" i="10"/>
  <c r="A6" i="10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F6" i="6"/>
  <c r="D6" i="6" s="1"/>
  <c r="A6" i="6"/>
  <c r="E37" i="5"/>
  <c r="A37" i="5"/>
  <c r="A36" i="5"/>
  <c r="F35" i="5"/>
  <c r="E35" i="5" s="1"/>
  <c r="C35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F6" i="4"/>
  <c r="D6" i="4"/>
  <c r="A6" i="4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E24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E6" i="3"/>
  <c r="D6" i="3"/>
  <c r="A6" i="3"/>
  <c r="E38" i="2"/>
  <c r="A38" i="2"/>
  <c r="A37" i="2"/>
  <c r="A36" i="2"/>
  <c r="E35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E16" i="2"/>
  <c r="A16" i="2"/>
  <c r="A15" i="2"/>
  <c r="A14" i="2"/>
  <c r="A13" i="2"/>
  <c r="A12" i="2"/>
  <c r="A11" i="2"/>
  <c r="C10" i="2"/>
  <c r="A10" i="2"/>
  <c r="A9" i="2"/>
  <c r="A8" i="2"/>
  <c r="C7" i="2"/>
  <c r="C6" i="2" s="1"/>
  <c r="A7" i="2"/>
  <c r="A6" i="2"/>
</calcChain>
</file>

<file path=xl/sharedStrings.xml><?xml version="1.0" encoding="utf-8"?>
<sst xmlns="http://schemas.openxmlformats.org/spreadsheetml/2006/main" count="727" uniqueCount="270">
  <si>
    <t>目录</t>
  </si>
  <si>
    <t>附表3-1</t>
  </si>
  <si>
    <t>部门预算收支总表</t>
  </si>
  <si>
    <t>附表3-2</t>
  </si>
  <si>
    <t>部门预算收入总表</t>
  </si>
  <si>
    <t>附表3-3</t>
  </si>
  <si>
    <t>部门预算支出总表</t>
  </si>
  <si>
    <t>附表3-4</t>
  </si>
  <si>
    <t>部门预算财政拨款收支总表</t>
  </si>
  <si>
    <t>附表3-5</t>
  </si>
  <si>
    <t>部门预算一般公共预算财政拨款支出表</t>
  </si>
  <si>
    <t>附表3-6</t>
  </si>
  <si>
    <t>部门预算一般公共预算财政拨款基本支出表</t>
  </si>
  <si>
    <t>附表3-7</t>
  </si>
  <si>
    <t>部门预算政府性基金预算财政拨款支出表</t>
  </si>
  <si>
    <t>附表3-8</t>
  </si>
  <si>
    <t>部门预算国有资本经营预算财政拨款支出表</t>
  </si>
  <si>
    <t>附表3-9</t>
  </si>
  <si>
    <t>部门预算财政拨款“三公”经费支出表</t>
  </si>
  <si>
    <t>部门编码及名称：[105]城建局</t>
  </si>
  <si>
    <t>预算年度：2020</t>
  </si>
  <si>
    <t>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</si>
  <si>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</si>
  <si>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</si>
  <si>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</si>
  <si>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</si>
  <si>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</si>
  <si>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</si>
  <si>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</si>
  <si>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</si>
  <si>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</si>
  <si>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</si>
  <si>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</si>
  <si>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</si>
  <si>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1.一般公共预算拨款</t>
  </si>
  <si>
    <t>二、外交支出</t>
  </si>
  <si>
    <t>其中：财政拨款</t>
  </si>
  <si>
    <t>三、国防支出</t>
  </si>
  <si>
    <t xml:space="preserve">      上级财政提前通知转移支付</t>
  </si>
  <si>
    <t>四、公共安全支出</t>
  </si>
  <si>
    <t>2.基金预算拨款</t>
  </si>
  <si>
    <t>五、教育支出</t>
  </si>
  <si>
    <t>二、上级拨款收入</t>
  </si>
  <si>
    <t>六、科学技术支出</t>
  </si>
  <si>
    <t>三、事业收入</t>
  </si>
  <si>
    <t>七、文化旅游体育与传媒支出</t>
  </si>
  <si>
    <t xml:space="preserve">    其中：财政专户收入</t>
  </si>
  <si>
    <t>八、社会保障和就业支出</t>
  </si>
  <si>
    <t>四、经营收入</t>
  </si>
  <si>
    <t>九、社会保险基金支出</t>
  </si>
  <si>
    <t>五、附属单位上缴收入</t>
  </si>
  <si>
    <t>十、卫生健康支出</t>
  </si>
  <si>
    <t>六、其他收入</t>
  </si>
  <si>
    <t>十一、节能环保支出</t>
  </si>
  <si>
    <t/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</si>
  <si>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</si>
  <si>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</si>
  <si>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</si>
  <si>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</si>
  <si>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</si>
  <si>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</si>
  <si>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</si>
  <si>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</si>
  <si>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</si>
  <si>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</si>
  <si>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</si>
  <si>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</si>
  <si>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</si>
  <si>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</si>
  <si>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</si>
  <si>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</si>
  <si>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</si>
  <si>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</si>
  <si>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</si>
  <si>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</si>
  <si>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</si>
  <si>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</si>
  <si>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</si>
  <si>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</si>
  <si>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</si>
  <si>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</si>
  <si>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</si>
  <si>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</si>
  <si>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</si>
  <si>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</si>
  <si>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</si>
  <si>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</si>
  <si>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</si>
  <si>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</si>
  <si>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</si>
  <si>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</si>
  <si>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</si>
  <si>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</si>
  <si>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</si>
  <si>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</si>
  <si>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</si>
  <si>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</si>
  <si>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</si>
  <si>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</si>
  <si>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</si>
  <si>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</si>
  <si>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</si>
  <si>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</si>
  <si>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</si>
  <si>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</si>
  <si>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</si>
  <si>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</si>
  <si>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</si>
  <si>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</si>
  <si>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</si>
  <si>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</si>
  <si>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</si>
  <si>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机关事业单位基本养老保险缴费支出★</t>
  </si>
  <si>
    <t>2080506</t>
  </si>
  <si>
    <t>机关事业单位职业年金缴费支出★</t>
  </si>
  <si>
    <t>20822</t>
  </si>
  <si>
    <t>大中型水库移民后期扶持基金支出</t>
  </si>
  <si>
    <t>2082201</t>
  </si>
  <si>
    <t>移民补助</t>
  </si>
  <si>
    <t>2082202</t>
  </si>
  <si>
    <t>基础设施建设和经济发展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</si>
  <si>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</si>
  <si>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</si>
  <si>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</si>
  <si>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</si>
  <si>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</si>
  <si>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</si>
  <si>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</si>
  <si>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</si>
  <si>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</si>
  <si>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</si>
  <si>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</si>
  <si>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</si>
  <si>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</si>
  <si>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</si>
  <si>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</si>
  <si>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</si>
  <si>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</si>
  <si>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</si>
  <si>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</si>
  <si>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</si>
  <si>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</si>
  <si>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2120110</t>
  </si>
  <si>
    <t>执业资格注册、资质审查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</si>
  <si>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</si>
  <si>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</si>
  <si>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</si>
  <si>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</si>
  <si>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</si>
  <si>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</si>
  <si>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</si>
  <si>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</si>
  <si>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</si>
  <si>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21208</t>
  </si>
  <si>
    <t>国有土地使用权出让收入安排的支出</t>
  </si>
  <si>
    <t>2120801</t>
  </si>
  <si>
    <t>征地和拆迁补偿支出</t>
  </si>
  <si>
    <t>2120803</t>
  </si>
  <si>
    <t>城市建设支出</t>
  </si>
  <si>
    <t>2120804</t>
  </si>
  <si>
    <t>农村基础设施建设支出</t>
  </si>
  <si>
    <t>2120899</t>
  </si>
  <si>
    <t>其他国有土地使用权出让收入安排的支出</t>
  </si>
  <si>
    <t>21213</t>
  </si>
  <si>
    <t>城市基础设施配套费安排的支出</t>
  </si>
  <si>
    <t>2121302</t>
  </si>
  <si>
    <t>城市环境卫生</t>
  </si>
  <si>
    <t>213</t>
  </si>
  <si>
    <t>农林水支出</t>
  </si>
  <si>
    <t>21303</t>
  </si>
  <si>
    <t>水利</t>
  </si>
  <si>
    <t>2130335</t>
  </si>
  <si>
    <t>农村人畜饮水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</si>
  <si>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</si>
  <si>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</si>
  <si>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</si>
  <si>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</si>
  <si>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</si>
  <si>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</si>
  <si>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</si>
  <si>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</si>
  <si>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</si>
  <si>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</si>
  <si>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</si>
  <si>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</si>
  <si>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</si>
  <si>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</si>
  <si>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</si>
  <si>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</si>
  <si>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</si>
  <si>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</si>
  <si>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</si>
  <si>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</si>
  <si>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</si>
  <si>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</si>
  <si>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</si>
  <si>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</si>
  <si>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</si>
  <si>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</si>
  <si>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</si>
  <si>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</si>
  <si>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</si>
  <si>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</si>
  <si>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</si>
  <si>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</si>
  <si>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</si>
  <si>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</si>
  <si>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</si>
  <si>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</si>
  <si>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</si>
  <si>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</si>
  <si>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</si>
  <si>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</si>
  <si>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</si>
  <si>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</si>
  <si>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</si>
  <si>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</si>
  <si>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</si>
  <si>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</si>
  <si>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</si>
  <si>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</si>
  <si>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</si>
  <si>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</si>
  <si>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</si>
  <si>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</si>
  <si>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</si>
  <si>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</si>
  <si>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</si>
  <si>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</si>
  <si>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</si>
  <si>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</si>
  <si>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30213</t>
  </si>
  <si>
    <t>维修(护)费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</si>
  <si>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</si>
  <si>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</si>
  <si>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</si>
  <si>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</si>
  <si>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</si>
  <si>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</si>
  <si>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</si>
  <si>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</si>
  <si>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</si>
  <si>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</si>
  <si>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</si>
  <si>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公务用车运行维护费★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</si>
  <si>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</si>
  <si>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</si>
  <si>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</si>
  <si>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</si>
  <si>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</si>
  <si>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</si>
  <si>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</si>
  <si>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</si>
  <si>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30309</t>
  </si>
  <si>
    <t>奖励金</t>
  </si>
  <si>
    <t>部门预算政府基金预算财政拨款支出表</t>
  </si>
  <si>
    <t>备注：此表无数据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</si>
  <si>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</si>
  <si>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</si>
  <si>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</si>
  <si>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</si>
  <si>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</si>
  <si>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</si>
  <si>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</si>
  <si>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</si>
  <si>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</si>
  <si>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</si>
  <si>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</si>
  <si>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</si>
  <si>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r>
      <t>预算年度：20</t>
    </r>
    <r>
      <rPr>
        <sz val="9"/>
        <rFont val="宋体"/>
        <family val="3"/>
        <charset val="134"/>
      </rPr>
      <t>20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</si>
</sst>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1.75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vertical="top"/>
      <protection locked="0"/>
    </xf>
    <xf numFmtId="176" fontId="1" fillId="0" borderId="1" xfId="0" applyNumberFormat="1" applyFont="1" applyFill="1" applyBorder="1" applyAlignment="1" applyProtection="1">
      <alignment vertical="top"/>
      <protection locked="0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8" sqref="B28"/>
    </sheetView>
  </sheetViews>
  <sheetFormatPr defaultColWidth="9" defaultRowHeight="14.25" x14ac:dyDescent="0.15"/>
  <cols>
    <col min="1" max="1" width="13.375" style="7" customWidth="1"/>
    <col min="2" max="2" width="53.375" style="7" customWidth="1"/>
    <col min="3" max="16384" width="9" style="7"/>
  </cols>
  <sheetData>
    <row r="1" spans="1:2" ht="36.75" customHeight="1" x14ac:dyDescent="0.15">
      <c r="A1" s="10" t="s">
        <v>0</v>
      </c>
      <c r="B1" s="10"/>
    </row>
    <row r="2" spans="1:2" ht="18" customHeight="1" x14ac:dyDescent="0.15">
      <c r="A2" s="8"/>
      <c r="B2" s="8"/>
    </row>
    <row r="3" spans="1:2" ht="27.95" customHeight="1" x14ac:dyDescent="0.15">
      <c r="A3" s="9" t="s">
        <v>1</v>
      </c>
      <c r="B3" s="9" t="s">
        <v>2</v>
      </c>
    </row>
    <row r="4" spans="1:2" ht="27.95" customHeight="1" x14ac:dyDescent="0.15">
      <c r="A4" s="9" t="s">
        <v>3</v>
      </c>
      <c r="B4" s="9" t="s">
        <v>4</v>
      </c>
    </row>
    <row r="5" spans="1:2" ht="27.95" customHeight="1" x14ac:dyDescent="0.15">
      <c r="A5" s="9" t="s">
        <v>5</v>
      </c>
      <c r="B5" s="9" t="s">
        <v>6</v>
      </c>
    </row>
    <row r="6" spans="1:2" ht="27.95" customHeight="1" x14ac:dyDescent="0.15">
      <c r="A6" s="9" t="s">
        <v>7</v>
      </c>
      <c r="B6" s="9" t="s">
        <v>8</v>
      </c>
    </row>
    <row r="7" spans="1:2" ht="27.95" customHeight="1" x14ac:dyDescent="0.15">
      <c r="A7" s="9" t="s">
        <v>9</v>
      </c>
      <c r="B7" s="9" t="s">
        <v>10</v>
      </c>
    </row>
    <row r="8" spans="1:2" ht="27.95" customHeight="1" x14ac:dyDescent="0.15">
      <c r="A8" s="9" t="s">
        <v>11</v>
      </c>
      <c r="B8" s="9" t="s">
        <v>12</v>
      </c>
    </row>
    <row r="9" spans="1:2" ht="27.95" customHeight="1" x14ac:dyDescent="0.15">
      <c r="A9" s="9" t="s">
        <v>13</v>
      </c>
      <c r="B9" s="9" t="s">
        <v>14</v>
      </c>
    </row>
    <row r="10" spans="1:2" ht="27.95" customHeight="1" x14ac:dyDescent="0.15">
      <c r="A10" s="9" t="s">
        <v>15</v>
      </c>
      <c r="B10" s="9" t="s">
        <v>16</v>
      </c>
    </row>
    <row r="11" spans="1:2" ht="27.95" customHeight="1" x14ac:dyDescent="0.15">
      <c r="A11" s="9" t="s">
        <v>17</v>
      </c>
      <c r="B11" s="9" t="s">
        <v>18</v>
      </c>
    </row>
  </sheetData>
  <mergeCells count="1">
    <mergeCell ref="A1:B1"/>
  </mergeCells>
  <phoneticPr fontId="6" type="noConversion"/>
  <pageMargins left="0.75" right="0.75" top="1" bottom="1" header="0.51180555555555596" footer="0.511805555555555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34" sqref="E34"/>
    </sheetView>
  </sheetViews>
  <sheetFormatPr defaultColWidth="7" defaultRowHeight="15" customHeight="1" x14ac:dyDescent="0.15"/>
  <cols>
    <col min="1" max="1" width="6.25" style="3" customWidth="1"/>
    <col min="2" max="2" width="32.5" style="4" customWidth="1"/>
    <col min="3" max="7" width="20" style="5" customWidth="1"/>
    <col min="8" max="256" width="7.5" style="2" customWidth="1"/>
    <col min="257" max="16384" width="7" style="2"/>
  </cols>
  <sheetData>
    <row r="1" spans="1:7" s="1" customFormat="1" ht="37.5" customHeight="1" x14ac:dyDescent="0.15">
      <c r="A1" s="11" t="s">
        <v>18</v>
      </c>
      <c r="B1" s="12"/>
      <c r="C1" s="12"/>
      <c r="D1" s="12"/>
      <c r="E1" s="13"/>
      <c r="F1" s="12"/>
      <c r="G1" s="12"/>
    </row>
    <row r="2" spans="1:7" s="1" customFormat="1" ht="15" customHeight="1" x14ac:dyDescent="0.15">
      <c r="A2" s="14" t="s">
        <v>19</v>
      </c>
      <c r="B2" s="12"/>
      <c r="C2" s="12"/>
      <c r="D2" s="13"/>
      <c r="E2" s="14"/>
      <c r="F2" s="6" t="s">
        <v>20</v>
      </c>
      <c r="G2" s="6" t="s">
        <v>21</v>
      </c>
    </row>
    <row r="3" spans="1:7" s="1" customFormat="1" ht="15" customHeight="1" x14ac:dyDescent="0.15">
      <c r="A3" s="16" t="s">
        <v>22</v>
      </c>
      <c r="B3" s="16" t="s">
        <v>257</v>
      </c>
      <c r="C3" s="16" t="s">
        <v>258</v>
      </c>
      <c r="D3" s="16"/>
      <c r="E3" s="16"/>
      <c r="F3" s="16"/>
      <c r="G3" s="16"/>
    </row>
    <row r="4" spans="1:7" s="1" customFormat="1" ht="15" customHeight="1" x14ac:dyDescent="0.15">
      <c r="A4" s="16"/>
      <c r="B4" s="16"/>
      <c r="C4" s="17" t="s">
        <v>98</v>
      </c>
      <c r="D4" s="17" t="s">
        <v>192</v>
      </c>
      <c r="E4" s="17" t="s">
        <v>259</v>
      </c>
      <c r="F4" s="17" t="s">
        <v>194</v>
      </c>
      <c r="G4" s="17" t="s">
        <v>260</v>
      </c>
    </row>
    <row r="5" spans="1:7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  <c r="G5" s="17" t="s">
        <v>93</v>
      </c>
    </row>
    <row r="6" spans="1:7" ht="15" customHeight="1" x14ac:dyDescent="0.15">
      <c r="A6" s="18">
        <f t="shared" ref="A6:A14" si="0">ROW()</f>
        <v>6</v>
      </c>
      <c r="B6" s="19" t="s">
        <v>98</v>
      </c>
      <c r="C6" s="20" t="s">
        <v>54</v>
      </c>
      <c r="D6" s="20" t="s">
        <v>54</v>
      </c>
      <c r="E6" s="20" t="s">
        <v>54</v>
      </c>
      <c r="F6" s="20" t="s">
        <v>54</v>
      </c>
      <c r="G6" s="20" t="s">
        <v>54</v>
      </c>
    </row>
    <row r="7" spans="1:7" ht="15" customHeight="1" x14ac:dyDescent="0.15">
      <c r="A7" s="18">
        <f t="shared" si="0"/>
        <v>7</v>
      </c>
      <c r="B7" s="19" t="s">
        <v>261</v>
      </c>
      <c r="C7" s="20">
        <v>8.5</v>
      </c>
      <c r="D7" s="20">
        <v>8.5</v>
      </c>
      <c r="E7" s="20">
        <v>0</v>
      </c>
      <c r="F7" s="20">
        <v>0</v>
      </c>
      <c r="G7" s="20">
        <v>0</v>
      </c>
    </row>
    <row r="8" spans="1:7" ht="15" customHeight="1" x14ac:dyDescent="0.15">
      <c r="A8" s="18">
        <f t="shared" si="0"/>
        <v>8</v>
      </c>
      <c r="B8" s="19" t="s">
        <v>262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7" ht="15" customHeight="1" x14ac:dyDescent="0.15">
      <c r="A9" s="18">
        <f t="shared" si="0"/>
        <v>9</v>
      </c>
      <c r="B9" s="19" t="s">
        <v>263</v>
      </c>
      <c r="C9" s="20" t="s">
        <v>54</v>
      </c>
      <c r="D9" s="20" t="s">
        <v>54</v>
      </c>
      <c r="E9" s="20" t="s">
        <v>54</v>
      </c>
      <c r="F9" s="20" t="s">
        <v>54</v>
      </c>
      <c r="G9" s="20" t="s">
        <v>54</v>
      </c>
    </row>
    <row r="10" spans="1:7" ht="15" customHeight="1" x14ac:dyDescent="0.15">
      <c r="A10" s="18">
        <f t="shared" si="0"/>
        <v>10</v>
      </c>
      <c r="B10" s="19" t="s">
        <v>264</v>
      </c>
      <c r="C10" s="20" t="s">
        <v>54</v>
      </c>
      <c r="D10" s="20" t="s">
        <v>54</v>
      </c>
      <c r="E10" s="20" t="s">
        <v>54</v>
      </c>
      <c r="F10" s="20" t="s">
        <v>54</v>
      </c>
      <c r="G10" s="20" t="s">
        <v>54</v>
      </c>
    </row>
    <row r="11" spans="1:7" ht="15" customHeight="1" x14ac:dyDescent="0.15">
      <c r="A11" s="18">
        <f t="shared" si="0"/>
        <v>11</v>
      </c>
      <c r="B11" s="19" t="s">
        <v>265</v>
      </c>
      <c r="C11" s="20">
        <v>6</v>
      </c>
      <c r="D11" s="20">
        <v>6</v>
      </c>
      <c r="E11" s="20">
        <v>0</v>
      </c>
      <c r="F11" s="20">
        <v>0</v>
      </c>
      <c r="G11" s="20">
        <v>0</v>
      </c>
    </row>
    <row r="12" spans="1:7" ht="15" customHeight="1" x14ac:dyDescent="0.15">
      <c r="A12" s="18">
        <f t="shared" si="0"/>
        <v>12</v>
      </c>
      <c r="B12" s="19" t="s">
        <v>266</v>
      </c>
      <c r="C12" s="20" t="s">
        <v>54</v>
      </c>
      <c r="D12" s="20" t="s">
        <v>54</v>
      </c>
      <c r="E12" s="20" t="s">
        <v>54</v>
      </c>
      <c r="F12" s="20" t="s">
        <v>54</v>
      </c>
      <c r="G12" s="20" t="s">
        <v>54</v>
      </c>
    </row>
    <row r="13" spans="1:7" ht="15" customHeight="1" x14ac:dyDescent="0.15">
      <c r="A13" s="18">
        <f t="shared" si="0"/>
        <v>13</v>
      </c>
      <c r="B13" s="19" t="s">
        <v>267</v>
      </c>
      <c r="C13" s="20">
        <v>6</v>
      </c>
      <c r="D13" s="20">
        <v>6</v>
      </c>
      <c r="E13" s="20">
        <v>0</v>
      </c>
      <c r="F13" s="20">
        <v>0</v>
      </c>
      <c r="G13" s="20">
        <v>0</v>
      </c>
    </row>
    <row r="14" spans="1:7" ht="15" customHeight="1" x14ac:dyDescent="0.15">
      <c r="A14" s="18">
        <f t="shared" si="0"/>
        <v>14</v>
      </c>
      <c r="B14" s="19" t="s">
        <v>268</v>
      </c>
      <c r="C14" s="20">
        <v>2.5</v>
      </c>
      <c r="D14" s="20">
        <v>2.5</v>
      </c>
      <c r="E14" s="20">
        <v>0</v>
      </c>
      <c r="F14" s="20">
        <v>0</v>
      </c>
      <c r="G14" s="20">
        <v>0</v>
      </c>
    </row>
  </sheetData>
  <mergeCells count="5">
    <mergeCell ref="A1:G1"/>
    <mergeCell ref="A2:E2"/>
    <mergeCell ref="C3:G3"/>
    <mergeCell ref="A3:A4"/>
    <mergeCell ref="B3:B4"/>
  </mergeCells>
  <phoneticPr fontId="6" type="noConversion"/>
  <pageMargins left="0.75" right="0.75" top="1" bottom="1" header="0.51180555555555596" footer="0.5118055555555559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38"/>
  <sheetViews>
    <sheetView workbookViewId="0">
      <selection activeCell="A3" sqref="A3:E38"/>
    </sheetView>
  </sheetViews>
  <sheetFormatPr defaultColWidth="7" defaultRowHeight="15" customHeight="1" x14ac:dyDescent="0.15"/>
  <cols>
    <col min="1" max="1" width="6.25" style="3" customWidth="1"/>
    <col min="2" max="2" width="23.875" style="4" customWidth="1"/>
    <col min="3" max="3" width="15" style="5" customWidth="1"/>
    <col min="4" max="4" width="27.375" style="4" customWidth="1"/>
    <col min="5" max="5" width="15" style="5" customWidth="1"/>
    <col min="6" max="256" width="7.5" style="2" customWidth="1"/>
    <col min="257" max="16381" width="7" style="2"/>
  </cols>
  <sheetData>
    <row r="1" spans="1:5" s="1" customFormat="1" ht="37.5" customHeight="1" x14ac:dyDescent="0.15">
      <c r="A1" s="11" t="s">
        <v>2</v>
      </c>
      <c r="B1" s="12"/>
      <c r="C1" s="12"/>
      <c r="D1" s="13"/>
      <c r="E1" s="12"/>
    </row>
    <row r="2" spans="1:5" s="1" customFormat="1" ht="15" customHeight="1" x14ac:dyDescent="0.15">
      <c r="A2" s="14" t="s">
        <v>19</v>
      </c>
      <c r="B2" s="13"/>
      <c r="C2" s="12"/>
      <c r="D2" s="6" t="s">
        <v>20</v>
      </c>
      <c r="E2" s="6" t="s">
        <v>21</v>
      </c>
    </row>
    <row r="3" spans="1:5" s="1" customFormat="1" ht="15" customHeight="1" x14ac:dyDescent="0.15">
      <c r="A3" s="16" t="s">
        <v>22</v>
      </c>
      <c r="B3" s="16" t="s">
        <v>23</v>
      </c>
      <c r="C3" s="16"/>
      <c r="D3" s="16" t="s">
        <v>24</v>
      </c>
      <c r="E3" s="16"/>
    </row>
    <row r="4" spans="1:5" s="1" customFormat="1" ht="15" customHeight="1" x14ac:dyDescent="0.15">
      <c r="A4" s="16"/>
      <c r="B4" s="17" t="s">
        <v>25</v>
      </c>
      <c r="C4" s="17" t="s">
        <v>26</v>
      </c>
      <c r="D4" s="17" t="s">
        <v>25</v>
      </c>
      <c r="E4" s="17" t="s">
        <v>26</v>
      </c>
    </row>
    <row r="5" spans="1:5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</row>
    <row r="6" spans="1:5" s="2" customFormat="1" ht="15" customHeight="1" x14ac:dyDescent="0.15">
      <c r="A6" s="18">
        <f t="shared" ref="A6:A38" si="0">ROW()</f>
        <v>6</v>
      </c>
      <c r="B6" s="19" t="s">
        <v>32</v>
      </c>
      <c r="C6" s="20">
        <f>C7+C10</f>
        <v>71121.289999999994</v>
      </c>
      <c r="D6" s="19" t="s">
        <v>33</v>
      </c>
      <c r="E6" s="20">
        <v>330</v>
      </c>
    </row>
    <row r="7" spans="1:5" s="2" customFormat="1" ht="15" customHeight="1" x14ac:dyDescent="0.15">
      <c r="A7" s="18">
        <f t="shared" si="0"/>
        <v>7</v>
      </c>
      <c r="B7" s="19" t="s">
        <v>34</v>
      </c>
      <c r="C7" s="21">
        <f>4297.74+266.23+2397.4</f>
        <v>6961.369999999999</v>
      </c>
      <c r="D7" s="19" t="s">
        <v>35</v>
      </c>
      <c r="E7" s="20">
        <v>0</v>
      </c>
    </row>
    <row r="8" spans="1:5" s="2" customFormat="1" ht="15" customHeight="1" x14ac:dyDescent="0.15">
      <c r="A8" s="18">
        <f t="shared" si="0"/>
        <v>8</v>
      </c>
      <c r="B8" s="19" t="s">
        <v>36</v>
      </c>
      <c r="C8" s="22">
        <v>0</v>
      </c>
      <c r="D8" s="19" t="s">
        <v>37</v>
      </c>
      <c r="E8" s="20">
        <v>0</v>
      </c>
    </row>
    <row r="9" spans="1:5" s="2" customFormat="1" ht="15" customHeight="1" x14ac:dyDescent="0.15">
      <c r="A9" s="18">
        <f t="shared" si="0"/>
        <v>9</v>
      </c>
      <c r="B9" s="19" t="s">
        <v>38</v>
      </c>
      <c r="C9" s="22">
        <v>833</v>
      </c>
      <c r="D9" s="19" t="s">
        <v>39</v>
      </c>
      <c r="E9" s="20">
        <v>0</v>
      </c>
    </row>
    <row r="10" spans="1:5" s="2" customFormat="1" ht="15" customHeight="1" x14ac:dyDescent="0.15">
      <c r="A10" s="18">
        <f t="shared" si="0"/>
        <v>10</v>
      </c>
      <c r="B10" s="19" t="s">
        <v>40</v>
      </c>
      <c r="C10" s="22">
        <f>63159.92+1000</f>
        <v>64159.92</v>
      </c>
      <c r="D10" s="19" t="s">
        <v>41</v>
      </c>
      <c r="E10" s="20">
        <v>0</v>
      </c>
    </row>
    <row r="11" spans="1:5" s="2" customFormat="1" ht="15" customHeight="1" x14ac:dyDescent="0.15">
      <c r="A11" s="18">
        <f t="shared" si="0"/>
        <v>11</v>
      </c>
      <c r="B11" s="19" t="s">
        <v>42</v>
      </c>
      <c r="C11" s="23">
        <v>0</v>
      </c>
      <c r="D11" s="19" t="s">
        <v>43</v>
      </c>
      <c r="E11" s="20">
        <v>0</v>
      </c>
    </row>
    <row r="12" spans="1:5" s="2" customFormat="1" ht="15" customHeight="1" x14ac:dyDescent="0.15">
      <c r="A12" s="18">
        <f t="shared" si="0"/>
        <v>12</v>
      </c>
      <c r="B12" s="19" t="s">
        <v>44</v>
      </c>
      <c r="C12" s="23">
        <v>0</v>
      </c>
      <c r="D12" s="19" t="s">
        <v>45</v>
      </c>
      <c r="E12" s="20">
        <v>0</v>
      </c>
    </row>
    <row r="13" spans="1:5" s="2" customFormat="1" ht="15" customHeight="1" x14ac:dyDescent="0.15">
      <c r="A13" s="18">
        <f t="shared" si="0"/>
        <v>13</v>
      </c>
      <c r="B13" s="19" t="s">
        <v>46</v>
      </c>
      <c r="C13" s="20">
        <v>0</v>
      </c>
      <c r="D13" s="19" t="s">
        <v>47</v>
      </c>
      <c r="E13" s="20">
        <v>197.72</v>
      </c>
    </row>
    <row r="14" spans="1:5" s="2" customFormat="1" ht="15" customHeight="1" x14ac:dyDescent="0.15">
      <c r="A14" s="18">
        <f t="shared" si="0"/>
        <v>14</v>
      </c>
      <c r="B14" s="19" t="s">
        <v>48</v>
      </c>
      <c r="C14" s="20">
        <v>0</v>
      </c>
      <c r="D14" s="19" t="s">
        <v>49</v>
      </c>
      <c r="E14" s="20">
        <v>0</v>
      </c>
    </row>
    <row r="15" spans="1:5" s="2" customFormat="1" ht="15" customHeight="1" x14ac:dyDescent="0.15">
      <c r="A15" s="18">
        <f t="shared" si="0"/>
        <v>15</v>
      </c>
      <c r="B15" s="19" t="s">
        <v>50</v>
      </c>
      <c r="C15" s="20">
        <v>0</v>
      </c>
      <c r="D15" s="19" t="s">
        <v>51</v>
      </c>
      <c r="E15" s="20">
        <v>50.84</v>
      </c>
    </row>
    <row r="16" spans="1:5" s="2" customFormat="1" ht="15" customHeight="1" x14ac:dyDescent="0.15">
      <c r="A16" s="18">
        <f t="shared" si="0"/>
        <v>16</v>
      </c>
      <c r="B16" s="19" t="s">
        <v>52</v>
      </c>
      <c r="C16" s="20">
        <v>0</v>
      </c>
      <c r="D16" s="19" t="s">
        <v>53</v>
      </c>
      <c r="E16" s="20">
        <f>833+1914.56</f>
        <v>2747.56</v>
      </c>
    </row>
    <row r="17" spans="1:5" s="2" customFormat="1" ht="15" customHeight="1" x14ac:dyDescent="0.15">
      <c r="A17" s="18">
        <f t="shared" si="0"/>
        <v>17</v>
      </c>
      <c r="B17" s="19" t="s">
        <v>54</v>
      </c>
      <c r="C17" s="20" t="s">
        <v>54</v>
      </c>
      <c r="D17" s="19" t="s">
        <v>55</v>
      </c>
      <c r="E17" s="20">
        <v>67463.81</v>
      </c>
    </row>
    <row r="18" spans="1:5" s="2" customFormat="1" ht="15" customHeight="1" x14ac:dyDescent="0.15">
      <c r="A18" s="18">
        <f t="shared" si="0"/>
        <v>18</v>
      </c>
      <c r="B18" s="19" t="s">
        <v>54</v>
      </c>
      <c r="C18" s="20" t="s">
        <v>54</v>
      </c>
      <c r="D18" s="19" t="s">
        <v>56</v>
      </c>
      <c r="E18" s="20">
        <v>270</v>
      </c>
    </row>
    <row r="19" spans="1:5" s="2" customFormat="1" ht="15" customHeight="1" x14ac:dyDescent="0.15">
      <c r="A19" s="18">
        <f t="shared" si="0"/>
        <v>19</v>
      </c>
      <c r="B19" s="19" t="s">
        <v>54</v>
      </c>
      <c r="C19" s="20" t="s">
        <v>54</v>
      </c>
      <c r="D19" s="19" t="s">
        <v>57</v>
      </c>
      <c r="E19" s="20">
        <v>15.61</v>
      </c>
    </row>
    <row r="20" spans="1:5" s="2" customFormat="1" ht="15" customHeight="1" x14ac:dyDescent="0.15">
      <c r="A20" s="18">
        <f t="shared" si="0"/>
        <v>20</v>
      </c>
      <c r="B20" s="19" t="s">
        <v>54</v>
      </c>
      <c r="C20" s="20" t="s">
        <v>54</v>
      </c>
      <c r="D20" s="19" t="s">
        <v>58</v>
      </c>
      <c r="E20" s="20">
        <v>0</v>
      </c>
    </row>
    <row r="21" spans="1:5" s="2" customFormat="1" ht="15" customHeight="1" x14ac:dyDescent="0.15">
      <c r="A21" s="18">
        <f t="shared" si="0"/>
        <v>21</v>
      </c>
      <c r="B21" s="19" t="s">
        <v>54</v>
      </c>
      <c r="C21" s="20" t="s">
        <v>54</v>
      </c>
      <c r="D21" s="19" t="s">
        <v>59</v>
      </c>
      <c r="E21" s="20">
        <v>0</v>
      </c>
    </row>
    <row r="22" spans="1:5" s="2" customFormat="1" ht="15" customHeight="1" x14ac:dyDescent="0.15">
      <c r="A22" s="18">
        <f t="shared" si="0"/>
        <v>22</v>
      </c>
      <c r="B22" s="19" t="s">
        <v>54</v>
      </c>
      <c r="C22" s="20" t="s">
        <v>54</v>
      </c>
      <c r="D22" s="19" t="s">
        <v>60</v>
      </c>
      <c r="E22" s="20">
        <v>0</v>
      </c>
    </row>
    <row r="23" spans="1:5" s="2" customFormat="1" ht="15" customHeight="1" x14ac:dyDescent="0.15">
      <c r="A23" s="18">
        <f t="shared" si="0"/>
        <v>23</v>
      </c>
      <c r="B23" s="19" t="s">
        <v>54</v>
      </c>
      <c r="C23" s="20" t="s">
        <v>54</v>
      </c>
      <c r="D23" s="19" t="s">
        <v>61</v>
      </c>
      <c r="E23" s="20">
        <v>0</v>
      </c>
    </row>
    <row r="24" spans="1:5" s="2" customFormat="1" ht="15" customHeight="1" x14ac:dyDescent="0.15">
      <c r="A24" s="18">
        <f t="shared" si="0"/>
        <v>24</v>
      </c>
      <c r="B24" s="19" t="s">
        <v>54</v>
      </c>
      <c r="C24" s="20" t="s">
        <v>54</v>
      </c>
      <c r="D24" s="19" t="s">
        <v>62</v>
      </c>
      <c r="E24" s="20">
        <v>0</v>
      </c>
    </row>
    <row r="25" spans="1:5" s="2" customFormat="1" ht="15" customHeight="1" x14ac:dyDescent="0.15">
      <c r="A25" s="18">
        <f t="shared" si="0"/>
        <v>25</v>
      </c>
      <c r="B25" s="19" t="s">
        <v>54</v>
      </c>
      <c r="C25" s="20" t="s">
        <v>54</v>
      </c>
      <c r="D25" s="19" t="s">
        <v>63</v>
      </c>
      <c r="E25" s="20">
        <v>45.75</v>
      </c>
    </row>
    <row r="26" spans="1:5" s="2" customFormat="1" ht="15" customHeight="1" x14ac:dyDescent="0.15">
      <c r="A26" s="18">
        <f t="shared" si="0"/>
        <v>26</v>
      </c>
      <c r="B26" s="19" t="s">
        <v>54</v>
      </c>
      <c r="C26" s="20" t="s">
        <v>54</v>
      </c>
      <c r="D26" s="19" t="s">
        <v>64</v>
      </c>
      <c r="E26" s="20">
        <v>0</v>
      </c>
    </row>
    <row r="27" spans="1:5" s="2" customFormat="1" ht="15" customHeight="1" x14ac:dyDescent="0.15">
      <c r="A27" s="18">
        <f t="shared" si="0"/>
        <v>27</v>
      </c>
      <c r="B27" s="19" t="s">
        <v>54</v>
      </c>
      <c r="C27" s="20" t="s">
        <v>54</v>
      </c>
      <c r="D27" s="19" t="s">
        <v>65</v>
      </c>
      <c r="E27" s="20">
        <v>0</v>
      </c>
    </row>
    <row r="28" spans="1:5" s="2" customFormat="1" ht="15" customHeight="1" x14ac:dyDescent="0.15">
      <c r="A28" s="18">
        <f t="shared" si="0"/>
        <v>28</v>
      </c>
      <c r="B28" s="19" t="s">
        <v>54</v>
      </c>
      <c r="C28" s="20" t="s">
        <v>54</v>
      </c>
      <c r="D28" s="19" t="s">
        <v>66</v>
      </c>
      <c r="E28" s="20">
        <v>0</v>
      </c>
    </row>
    <row r="29" spans="1:5" s="2" customFormat="1" ht="15" customHeight="1" x14ac:dyDescent="0.15">
      <c r="A29" s="18">
        <f t="shared" si="0"/>
        <v>29</v>
      </c>
      <c r="B29" s="19" t="s">
        <v>54</v>
      </c>
      <c r="C29" s="20" t="s">
        <v>54</v>
      </c>
      <c r="D29" s="19" t="s">
        <v>67</v>
      </c>
      <c r="E29" s="20">
        <v>0</v>
      </c>
    </row>
    <row r="30" spans="1:5" s="2" customFormat="1" ht="15" customHeight="1" x14ac:dyDescent="0.15">
      <c r="A30" s="18">
        <f t="shared" si="0"/>
        <v>30</v>
      </c>
      <c r="B30" s="19" t="s">
        <v>54</v>
      </c>
      <c r="C30" s="20" t="s">
        <v>54</v>
      </c>
      <c r="D30" s="19" t="s">
        <v>68</v>
      </c>
      <c r="E30" s="20">
        <v>0</v>
      </c>
    </row>
    <row r="31" spans="1:5" s="2" customFormat="1" ht="15" customHeight="1" x14ac:dyDescent="0.15">
      <c r="A31" s="18">
        <f t="shared" si="0"/>
        <v>31</v>
      </c>
      <c r="B31" s="19" t="s">
        <v>54</v>
      </c>
      <c r="C31" s="20" t="s">
        <v>54</v>
      </c>
      <c r="D31" s="19" t="s">
        <v>69</v>
      </c>
      <c r="E31" s="20">
        <v>0</v>
      </c>
    </row>
    <row r="32" spans="1:5" s="2" customFormat="1" ht="15" customHeight="1" x14ac:dyDescent="0.15">
      <c r="A32" s="18">
        <f t="shared" si="0"/>
        <v>32</v>
      </c>
      <c r="B32" s="19" t="s">
        <v>54</v>
      </c>
      <c r="C32" s="20" t="s">
        <v>54</v>
      </c>
      <c r="D32" s="19" t="s">
        <v>70</v>
      </c>
      <c r="E32" s="20">
        <v>0</v>
      </c>
    </row>
    <row r="33" spans="1:5" s="2" customFormat="1" ht="15" customHeight="1" x14ac:dyDescent="0.15">
      <c r="A33" s="18">
        <f t="shared" si="0"/>
        <v>33</v>
      </c>
      <c r="B33" s="19" t="s">
        <v>54</v>
      </c>
      <c r="C33" s="20" t="s">
        <v>54</v>
      </c>
      <c r="D33" s="19" t="s">
        <v>71</v>
      </c>
      <c r="E33" s="20">
        <v>0</v>
      </c>
    </row>
    <row r="34" spans="1:5" s="2" customFormat="1" ht="15" customHeight="1" x14ac:dyDescent="0.15">
      <c r="A34" s="18">
        <f t="shared" si="0"/>
        <v>34</v>
      </c>
      <c r="B34" s="19" t="s">
        <v>54</v>
      </c>
      <c r="C34" s="20" t="s">
        <v>54</v>
      </c>
      <c r="D34" s="19" t="s">
        <v>72</v>
      </c>
      <c r="E34" s="20">
        <v>0</v>
      </c>
    </row>
    <row r="35" spans="1:5" s="2" customFormat="1" ht="15" customHeight="1" x14ac:dyDescent="0.15">
      <c r="A35" s="18">
        <f t="shared" si="0"/>
        <v>35</v>
      </c>
      <c r="B35" s="19" t="s">
        <v>73</v>
      </c>
      <c r="C35" s="20">
        <v>71121.289999999994</v>
      </c>
      <c r="D35" s="19" t="s">
        <v>74</v>
      </c>
      <c r="E35" s="20">
        <f>70288.29+833</f>
        <v>71121.289999999994</v>
      </c>
    </row>
    <row r="36" spans="1:5" s="2" customFormat="1" ht="15" customHeight="1" x14ac:dyDescent="0.15">
      <c r="A36" s="18">
        <f t="shared" si="0"/>
        <v>36</v>
      </c>
      <c r="B36" s="19" t="s">
        <v>75</v>
      </c>
      <c r="C36" s="20">
        <v>0</v>
      </c>
      <c r="D36" s="19" t="s">
        <v>76</v>
      </c>
      <c r="E36" s="20">
        <v>0</v>
      </c>
    </row>
    <row r="37" spans="1:5" s="2" customFormat="1" ht="15" customHeight="1" x14ac:dyDescent="0.15">
      <c r="A37" s="18">
        <f t="shared" si="0"/>
        <v>37</v>
      </c>
      <c r="B37" s="19" t="s">
        <v>77</v>
      </c>
      <c r="C37" s="20">
        <v>0</v>
      </c>
      <c r="D37" s="19" t="s">
        <v>78</v>
      </c>
      <c r="E37" s="20">
        <v>0</v>
      </c>
    </row>
    <row r="38" spans="1:5" s="2" customFormat="1" ht="15" customHeight="1" x14ac:dyDescent="0.15">
      <c r="A38" s="18">
        <f t="shared" si="0"/>
        <v>38</v>
      </c>
      <c r="B38" s="19" t="s">
        <v>79</v>
      </c>
      <c r="C38" s="20">
        <v>71121.289999999994</v>
      </c>
      <c r="D38" s="19" t="s">
        <v>79</v>
      </c>
      <c r="E38" s="20">
        <f>70288.29+833</f>
        <v>71121.289999999994</v>
      </c>
    </row>
  </sheetData>
  <mergeCells count="5">
    <mergeCell ref="A1:E1"/>
    <mergeCell ref="A2:C2"/>
    <mergeCell ref="B3:C3"/>
    <mergeCell ref="D3:E3"/>
    <mergeCell ref="A3:A4"/>
  </mergeCells>
  <phoneticPr fontId="6" type="noConversion"/>
  <pageMargins left="0.75" right="0.75" top="1" bottom="1" header="0.51180555555555596" footer="0.51180555555555596"/>
  <pageSetup paperSize="9" scale="75" orientation="portrait" r:id="rId1"/>
  <ignoredErrors>
    <ignoredError sqref="C7 C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A3" sqref="A3:K50"/>
    </sheetView>
  </sheetViews>
  <sheetFormatPr defaultColWidth="7" defaultRowHeight="15" customHeight="1" x14ac:dyDescent="0.15"/>
  <cols>
    <col min="1" max="1" width="6.25" style="3" customWidth="1"/>
    <col min="2" max="2" width="13.75" style="4" customWidth="1"/>
    <col min="3" max="3" width="25" style="4" customWidth="1"/>
    <col min="4" max="7" width="10" style="5" customWidth="1"/>
    <col min="8" max="8" width="15" style="5" customWidth="1"/>
    <col min="9" max="11" width="10" style="5" customWidth="1"/>
    <col min="12" max="256" width="7.5" style="2" customWidth="1"/>
    <col min="257" max="16384" width="7" style="2"/>
  </cols>
  <sheetData>
    <row r="1" spans="1:11" s="1" customFormat="1" ht="37.5" customHeight="1" x14ac:dyDescent="0.15">
      <c r="A1" s="11" t="s">
        <v>4</v>
      </c>
      <c r="B1" s="12"/>
      <c r="C1" s="12"/>
      <c r="D1" s="12"/>
      <c r="E1" s="12"/>
      <c r="F1" s="12"/>
      <c r="G1" s="12"/>
      <c r="H1" s="12"/>
      <c r="I1" s="12"/>
      <c r="J1" s="13"/>
      <c r="K1" s="12"/>
    </row>
    <row r="2" spans="1:11" s="1" customFormat="1" ht="15" customHeight="1" x14ac:dyDescent="0.15">
      <c r="A2" s="14" t="s">
        <v>19</v>
      </c>
      <c r="B2" s="12"/>
      <c r="C2" s="12"/>
      <c r="D2" s="12"/>
      <c r="E2" s="12"/>
      <c r="F2" s="14"/>
      <c r="G2" s="12"/>
      <c r="H2" s="13" t="s">
        <v>20</v>
      </c>
      <c r="I2" s="12"/>
      <c r="J2" s="13" t="s">
        <v>21</v>
      </c>
      <c r="K2" s="12"/>
    </row>
    <row r="3" spans="1:11" s="1" customFormat="1" ht="15" customHeight="1" x14ac:dyDescent="0.15">
      <c r="A3" s="16" t="s">
        <v>22</v>
      </c>
      <c r="B3" s="16" t="s">
        <v>80</v>
      </c>
      <c r="C3" s="16"/>
      <c r="D3" s="16" t="s">
        <v>81</v>
      </c>
      <c r="E3" s="16" t="s">
        <v>82</v>
      </c>
      <c r="F3" s="16" t="s">
        <v>83</v>
      </c>
      <c r="G3" s="16" t="s">
        <v>84</v>
      </c>
      <c r="H3" s="16"/>
      <c r="I3" s="16" t="s">
        <v>85</v>
      </c>
      <c r="J3" s="16" t="s">
        <v>86</v>
      </c>
      <c r="K3" s="16" t="s">
        <v>87</v>
      </c>
    </row>
    <row r="4" spans="1:11" s="1" customFormat="1" ht="15" customHeight="1" x14ac:dyDescent="0.15">
      <c r="A4" s="16"/>
      <c r="B4" s="17" t="s">
        <v>88</v>
      </c>
      <c r="C4" s="17" t="s">
        <v>89</v>
      </c>
      <c r="D4" s="16"/>
      <c r="E4" s="16"/>
      <c r="F4" s="16"/>
      <c r="G4" s="17" t="s">
        <v>90</v>
      </c>
      <c r="H4" s="17" t="s">
        <v>91</v>
      </c>
      <c r="I4" s="16"/>
      <c r="J4" s="16"/>
      <c r="K4" s="16"/>
    </row>
    <row r="5" spans="1:11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  <c r="G5" s="17" t="s">
        <v>93</v>
      </c>
      <c r="H5" s="17" t="s">
        <v>94</v>
      </c>
      <c r="I5" s="17" t="s">
        <v>95</v>
      </c>
      <c r="J5" s="17" t="s">
        <v>96</v>
      </c>
      <c r="K5" s="17" t="s">
        <v>97</v>
      </c>
    </row>
    <row r="6" spans="1:11" ht="15" customHeight="1" x14ac:dyDescent="0.15">
      <c r="A6" s="18">
        <f t="shared" ref="A6:A50" si="0">ROW()</f>
        <v>6</v>
      </c>
      <c r="B6" s="19" t="s">
        <v>54</v>
      </c>
      <c r="C6" s="19" t="s">
        <v>98</v>
      </c>
      <c r="D6" s="20">
        <f>833+70288.29</f>
        <v>71121.289999999994</v>
      </c>
      <c r="E6" s="20">
        <f>833+70288.29</f>
        <v>71121.289999999994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</row>
    <row r="7" spans="1:11" ht="15" customHeight="1" x14ac:dyDescent="0.15">
      <c r="A7" s="18">
        <f t="shared" si="0"/>
        <v>7</v>
      </c>
      <c r="B7" s="19" t="s">
        <v>99</v>
      </c>
      <c r="C7" s="19" t="s">
        <v>100</v>
      </c>
      <c r="D7" s="20">
        <v>330</v>
      </c>
      <c r="E7" s="20">
        <v>330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ht="15" customHeight="1" x14ac:dyDescent="0.15">
      <c r="A8" s="18">
        <f t="shared" si="0"/>
        <v>8</v>
      </c>
      <c r="B8" s="19" t="s">
        <v>101</v>
      </c>
      <c r="C8" s="19" t="s">
        <v>102</v>
      </c>
      <c r="D8" s="20">
        <v>330</v>
      </c>
      <c r="E8" s="20">
        <v>330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</row>
    <row r="9" spans="1:11" ht="15" customHeight="1" x14ac:dyDescent="0.15">
      <c r="A9" s="18">
        <f t="shared" si="0"/>
        <v>9</v>
      </c>
      <c r="B9" s="19" t="s">
        <v>103</v>
      </c>
      <c r="C9" s="19" t="s">
        <v>104</v>
      </c>
      <c r="D9" s="20">
        <v>330</v>
      </c>
      <c r="E9" s="20">
        <v>330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1:11" ht="15" customHeight="1" x14ac:dyDescent="0.15">
      <c r="A10" s="18">
        <f t="shared" si="0"/>
        <v>10</v>
      </c>
      <c r="B10" s="19" t="s">
        <v>105</v>
      </c>
      <c r="C10" s="19" t="s">
        <v>106</v>
      </c>
      <c r="D10" s="20">
        <v>197.72</v>
      </c>
      <c r="E10" s="20">
        <v>197.72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1:11" ht="15" customHeight="1" x14ac:dyDescent="0.15">
      <c r="A11" s="18">
        <f t="shared" si="0"/>
        <v>11</v>
      </c>
      <c r="B11" s="19" t="s">
        <v>107</v>
      </c>
      <c r="C11" s="19" t="s">
        <v>108</v>
      </c>
      <c r="D11" s="20">
        <v>97</v>
      </c>
      <c r="E11" s="20">
        <v>97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1:11" ht="15" customHeight="1" x14ac:dyDescent="0.15">
      <c r="A12" s="18">
        <f t="shared" si="0"/>
        <v>12</v>
      </c>
      <c r="B12" s="19" t="s">
        <v>109</v>
      </c>
      <c r="C12" s="19" t="s">
        <v>110</v>
      </c>
      <c r="D12" s="20">
        <v>5.5</v>
      </c>
      <c r="E12" s="20">
        <v>5.5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ht="15" customHeight="1" x14ac:dyDescent="0.15">
      <c r="A13" s="18">
        <f t="shared" si="0"/>
        <v>13</v>
      </c>
      <c r="B13" s="19" t="s">
        <v>111</v>
      </c>
      <c r="C13" s="19" t="s">
        <v>112</v>
      </c>
      <c r="D13" s="20">
        <v>61</v>
      </c>
      <c r="E13" s="20">
        <v>61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1:11" ht="15" customHeight="1" x14ac:dyDescent="0.15">
      <c r="A14" s="18">
        <f t="shared" si="0"/>
        <v>14</v>
      </c>
      <c r="B14" s="19" t="s">
        <v>113</v>
      </c>
      <c r="C14" s="19" t="s">
        <v>114</v>
      </c>
      <c r="D14" s="20">
        <v>30.5</v>
      </c>
      <c r="E14" s="20">
        <v>30.5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ht="15" customHeight="1" x14ac:dyDescent="0.15">
      <c r="A15" s="18">
        <f t="shared" si="0"/>
        <v>15</v>
      </c>
      <c r="B15" s="19" t="s">
        <v>115</v>
      </c>
      <c r="C15" s="19" t="s">
        <v>116</v>
      </c>
      <c r="D15" s="20">
        <v>100.72</v>
      </c>
      <c r="E15" s="20">
        <v>100.72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</row>
    <row r="16" spans="1:11" ht="15" customHeight="1" x14ac:dyDescent="0.15">
      <c r="A16" s="18">
        <f t="shared" si="0"/>
        <v>16</v>
      </c>
      <c r="B16" s="19" t="s">
        <v>117</v>
      </c>
      <c r="C16" s="19" t="s">
        <v>118</v>
      </c>
      <c r="D16" s="20">
        <v>53.76</v>
      </c>
      <c r="E16" s="20">
        <v>53.76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15" customHeight="1" x14ac:dyDescent="0.15">
      <c r="A17" s="18">
        <f t="shared" si="0"/>
        <v>17</v>
      </c>
      <c r="B17" s="19" t="s">
        <v>119</v>
      </c>
      <c r="C17" s="19" t="s">
        <v>120</v>
      </c>
      <c r="D17" s="20">
        <v>46.96</v>
      </c>
      <c r="E17" s="20">
        <v>46.96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15" customHeight="1" x14ac:dyDescent="0.15">
      <c r="A18" s="18">
        <f t="shared" si="0"/>
        <v>18</v>
      </c>
      <c r="B18" s="19" t="s">
        <v>121</v>
      </c>
      <c r="C18" s="19" t="s">
        <v>122</v>
      </c>
      <c r="D18" s="20">
        <v>50.84</v>
      </c>
      <c r="E18" s="20">
        <v>50.84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ht="15" customHeight="1" x14ac:dyDescent="0.15">
      <c r="A19" s="18">
        <f t="shared" si="0"/>
        <v>19</v>
      </c>
      <c r="B19" s="19" t="s">
        <v>123</v>
      </c>
      <c r="C19" s="19" t="s">
        <v>124</v>
      </c>
      <c r="D19" s="20">
        <v>50.84</v>
      </c>
      <c r="E19" s="20">
        <v>50.84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1:11" ht="15" customHeight="1" x14ac:dyDescent="0.15">
      <c r="A20" s="18">
        <f t="shared" si="0"/>
        <v>20</v>
      </c>
      <c r="B20" s="19" t="s">
        <v>125</v>
      </c>
      <c r="C20" s="19" t="s">
        <v>126</v>
      </c>
      <c r="D20" s="20">
        <v>8.6</v>
      </c>
      <c r="E20" s="20">
        <v>8.6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1:11" ht="15" customHeight="1" x14ac:dyDescent="0.15">
      <c r="A21" s="18">
        <f t="shared" si="0"/>
        <v>21</v>
      </c>
      <c r="B21" s="19" t="s">
        <v>127</v>
      </c>
      <c r="C21" s="19" t="s">
        <v>128</v>
      </c>
      <c r="D21" s="20">
        <v>42.24</v>
      </c>
      <c r="E21" s="20">
        <v>42.24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1:11" ht="15" customHeight="1" x14ac:dyDescent="0.15">
      <c r="A22" s="18">
        <f t="shared" si="0"/>
        <v>22</v>
      </c>
      <c r="B22" s="19" t="s">
        <v>129</v>
      </c>
      <c r="C22" s="19" t="s">
        <v>130</v>
      </c>
      <c r="D22" s="20">
        <v>2747.56</v>
      </c>
      <c r="E22" s="20">
        <v>2747.56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</row>
    <row r="23" spans="1:11" ht="15" customHeight="1" x14ac:dyDescent="0.15">
      <c r="A23" s="18">
        <f t="shared" si="0"/>
        <v>23</v>
      </c>
      <c r="B23" s="19" t="s">
        <v>131</v>
      </c>
      <c r="C23" s="19" t="s">
        <v>132</v>
      </c>
      <c r="D23" s="20">
        <v>2747.56</v>
      </c>
      <c r="E23" s="20">
        <v>2747.56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</row>
    <row r="24" spans="1:11" ht="15" customHeight="1" x14ac:dyDescent="0.15">
      <c r="A24" s="18">
        <f t="shared" si="0"/>
        <v>24</v>
      </c>
      <c r="B24" s="19" t="s">
        <v>133</v>
      </c>
      <c r="C24" s="19" t="s">
        <v>134</v>
      </c>
      <c r="D24" s="20">
        <v>2747.56</v>
      </c>
      <c r="E24" s="20">
        <f>1914.56+833</f>
        <v>2747.56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</row>
    <row r="25" spans="1:11" ht="15" customHeight="1" x14ac:dyDescent="0.15">
      <c r="A25" s="18">
        <f t="shared" si="0"/>
        <v>25</v>
      </c>
      <c r="B25" s="19" t="s">
        <v>135</v>
      </c>
      <c r="C25" s="19" t="s">
        <v>136</v>
      </c>
      <c r="D25" s="20">
        <v>67463.81</v>
      </c>
      <c r="E25" s="20">
        <v>67463.81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</row>
    <row r="26" spans="1:11" ht="15" customHeight="1" x14ac:dyDescent="0.15">
      <c r="A26" s="18">
        <f t="shared" si="0"/>
        <v>26</v>
      </c>
      <c r="B26" s="19" t="s">
        <v>137</v>
      </c>
      <c r="C26" s="19" t="s">
        <v>138</v>
      </c>
      <c r="D26" s="20">
        <v>2816.21</v>
      </c>
      <c r="E26" s="20">
        <v>2816.21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</row>
    <row r="27" spans="1:11" ht="15" customHeight="1" x14ac:dyDescent="0.15">
      <c r="A27" s="18">
        <f t="shared" si="0"/>
        <v>27</v>
      </c>
      <c r="B27" s="19" t="s">
        <v>139</v>
      </c>
      <c r="C27" s="19" t="s">
        <v>140</v>
      </c>
      <c r="D27" s="20">
        <v>647.91</v>
      </c>
      <c r="E27" s="20">
        <v>647.91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1:11" ht="15" customHeight="1" x14ac:dyDescent="0.15">
      <c r="A28" s="18">
        <f t="shared" si="0"/>
        <v>28</v>
      </c>
      <c r="B28" s="19" t="s">
        <v>141</v>
      </c>
      <c r="C28" s="19" t="s">
        <v>104</v>
      </c>
      <c r="D28" s="20">
        <v>378.9</v>
      </c>
      <c r="E28" s="20">
        <v>378.9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1" ht="15" customHeight="1" x14ac:dyDescent="0.15">
      <c r="A29" s="18">
        <f t="shared" si="0"/>
        <v>29</v>
      </c>
      <c r="B29" s="19" t="s">
        <v>142</v>
      </c>
      <c r="C29" s="19" t="s">
        <v>143</v>
      </c>
      <c r="D29" s="20">
        <v>3</v>
      </c>
      <c r="E29" s="20">
        <v>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11" ht="15" customHeight="1" x14ac:dyDescent="0.15">
      <c r="A30" s="18">
        <f t="shared" si="0"/>
        <v>30</v>
      </c>
      <c r="B30" s="19" t="s">
        <v>144</v>
      </c>
      <c r="C30" s="19" t="s">
        <v>145</v>
      </c>
      <c r="D30" s="20">
        <v>1786.4</v>
      </c>
      <c r="E30" s="20">
        <v>1786.4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1:11" ht="15" customHeight="1" x14ac:dyDescent="0.15">
      <c r="A31" s="18">
        <f t="shared" si="0"/>
        <v>31</v>
      </c>
      <c r="B31" s="19" t="s">
        <v>146</v>
      </c>
      <c r="C31" s="19" t="s">
        <v>147</v>
      </c>
      <c r="D31" s="20">
        <v>100</v>
      </c>
      <c r="E31" s="20">
        <v>100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1:11" ht="15" customHeight="1" x14ac:dyDescent="0.15">
      <c r="A32" s="18">
        <f t="shared" si="0"/>
        <v>32</v>
      </c>
      <c r="B32" s="19" t="s">
        <v>148</v>
      </c>
      <c r="C32" s="19" t="s">
        <v>149</v>
      </c>
      <c r="D32" s="20">
        <v>100</v>
      </c>
      <c r="E32" s="20">
        <v>100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1:11" ht="15" customHeight="1" x14ac:dyDescent="0.15">
      <c r="A33" s="18">
        <f t="shared" si="0"/>
        <v>33</v>
      </c>
      <c r="B33" s="19" t="s">
        <v>150</v>
      </c>
      <c r="C33" s="19" t="s">
        <v>151</v>
      </c>
      <c r="D33" s="20">
        <v>488.4</v>
      </c>
      <c r="E33" s="20">
        <v>488.4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</row>
    <row r="34" spans="1:11" ht="15" customHeight="1" x14ac:dyDescent="0.15">
      <c r="A34" s="18">
        <f t="shared" si="0"/>
        <v>34</v>
      </c>
      <c r="B34" s="19" t="s">
        <v>152</v>
      </c>
      <c r="C34" s="19" t="s">
        <v>151</v>
      </c>
      <c r="D34" s="20">
        <v>488.4</v>
      </c>
      <c r="E34" s="20">
        <v>488.4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1:11" ht="15" customHeight="1" x14ac:dyDescent="0.15">
      <c r="A35" s="18">
        <f t="shared" si="0"/>
        <v>35</v>
      </c>
      <c r="B35" s="19" t="s">
        <v>153</v>
      </c>
      <c r="C35" s="19" t="s">
        <v>154</v>
      </c>
      <c r="D35" s="20">
        <v>62911.199999999997</v>
      </c>
      <c r="E35" s="20">
        <v>62911.199999999997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1:11" ht="15" customHeight="1" x14ac:dyDescent="0.15">
      <c r="A36" s="18">
        <f t="shared" si="0"/>
        <v>36</v>
      </c>
      <c r="B36" s="19" t="s">
        <v>155</v>
      </c>
      <c r="C36" s="19" t="s">
        <v>156</v>
      </c>
      <c r="D36" s="20">
        <v>41713.300000000003</v>
      </c>
      <c r="E36" s="20">
        <v>41713.300000000003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</row>
    <row r="37" spans="1:11" ht="15" customHeight="1" x14ac:dyDescent="0.15">
      <c r="A37" s="18">
        <f t="shared" si="0"/>
        <v>37</v>
      </c>
      <c r="B37" s="19" t="s">
        <v>157</v>
      </c>
      <c r="C37" s="19" t="s">
        <v>158</v>
      </c>
      <c r="D37" s="20">
        <v>2000</v>
      </c>
      <c r="E37" s="20">
        <v>2000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</row>
    <row r="38" spans="1:11" ht="15" customHeight="1" x14ac:dyDescent="0.15">
      <c r="A38" s="18">
        <f t="shared" si="0"/>
        <v>38</v>
      </c>
      <c r="B38" s="19" t="s">
        <v>159</v>
      </c>
      <c r="C38" s="19" t="s">
        <v>160</v>
      </c>
      <c r="D38" s="20">
        <v>842.65</v>
      </c>
      <c r="E38" s="20">
        <v>842.65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</row>
    <row r="39" spans="1:11" ht="15" customHeight="1" x14ac:dyDescent="0.15">
      <c r="A39" s="18">
        <f t="shared" si="0"/>
        <v>39</v>
      </c>
      <c r="B39" s="19" t="s">
        <v>161</v>
      </c>
      <c r="C39" s="19" t="s">
        <v>162</v>
      </c>
      <c r="D39" s="20">
        <v>18355.25</v>
      </c>
      <c r="E39" s="20">
        <v>18355.25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1:11" ht="15" customHeight="1" x14ac:dyDescent="0.15">
      <c r="A40" s="18">
        <f t="shared" si="0"/>
        <v>40</v>
      </c>
      <c r="B40" s="19" t="s">
        <v>163</v>
      </c>
      <c r="C40" s="19" t="s">
        <v>164</v>
      </c>
      <c r="D40" s="20">
        <v>1148</v>
      </c>
      <c r="E40" s="20">
        <v>1148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</row>
    <row r="41" spans="1:11" ht="15" customHeight="1" x14ac:dyDescent="0.15">
      <c r="A41" s="18">
        <f t="shared" si="0"/>
        <v>41</v>
      </c>
      <c r="B41" s="19" t="s">
        <v>165</v>
      </c>
      <c r="C41" s="19" t="s">
        <v>166</v>
      </c>
      <c r="D41" s="20">
        <v>1148</v>
      </c>
      <c r="E41" s="20">
        <v>1148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</row>
    <row r="42" spans="1:11" ht="15" customHeight="1" x14ac:dyDescent="0.15">
      <c r="A42" s="18">
        <f t="shared" si="0"/>
        <v>42</v>
      </c>
      <c r="B42" s="19" t="s">
        <v>167</v>
      </c>
      <c r="C42" s="19" t="s">
        <v>168</v>
      </c>
      <c r="D42" s="20">
        <v>270</v>
      </c>
      <c r="E42" s="20">
        <v>270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</row>
    <row r="43" spans="1:11" ht="15" customHeight="1" x14ac:dyDescent="0.15">
      <c r="A43" s="18">
        <f t="shared" si="0"/>
        <v>43</v>
      </c>
      <c r="B43" s="19" t="s">
        <v>169</v>
      </c>
      <c r="C43" s="19" t="s">
        <v>170</v>
      </c>
      <c r="D43" s="20">
        <v>270</v>
      </c>
      <c r="E43" s="20">
        <v>270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</row>
    <row r="44" spans="1:11" ht="15" customHeight="1" x14ac:dyDescent="0.15">
      <c r="A44" s="18">
        <f t="shared" si="0"/>
        <v>44</v>
      </c>
      <c r="B44" s="19" t="s">
        <v>171</v>
      </c>
      <c r="C44" s="19" t="s">
        <v>172</v>
      </c>
      <c r="D44" s="20">
        <v>270</v>
      </c>
      <c r="E44" s="20">
        <v>270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</row>
    <row r="45" spans="1:11" ht="15" customHeight="1" x14ac:dyDescent="0.15">
      <c r="A45" s="18">
        <f t="shared" si="0"/>
        <v>45</v>
      </c>
      <c r="B45" s="19" t="s">
        <v>173</v>
      </c>
      <c r="C45" s="19" t="s">
        <v>174</v>
      </c>
      <c r="D45" s="20">
        <v>15.61</v>
      </c>
      <c r="E45" s="20">
        <v>15.61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</row>
    <row r="46" spans="1:11" ht="15" customHeight="1" x14ac:dyDescent="0.15">
      <c r="A46" s="18">
        <f t="shared" si="0"/>
        <v>46</v>
      </c>
      <c r="B46" s="19" t="s">
        <v>175</v>
      </c>
      <c r="C46" s="19" t="s">
        <v>176</v>
      </c>
      <c r="D46" s="20">
        <v>15.61</v>
      </c>
      <c r="E46" s="20">
        <v>15.61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</row>
    <row r="47" spans="1:11" ht="15" customHeight="1" x14ac:dyDescent="0.15">
      <c r="A47" s="18">
        <f t="shared" si="0"/>
        <v>47</v>
      </c>
      <c r="B47" s="19" t="s">
        <v>177</v>
      </c>
      <c r="C47" s="19" t="s">
        <v>178</v>
      </c>
      <c r="D47" s="20">
        <v>15.61</v>
      </c>
      <c r="E47" s="20">
        <v>15.61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</row>
    <row r="48" spans="1:11" ht="15" customHeight="1" x14ac:dyDescent="0.15">
      <c r="A48" s="18">
        <f t="shared" si="0"/>
        <v>48</v>
      </c>
      <c r="B48" s="19" t="s">
        <v>179</v>
      </c>
      <c r="C48" s="19" t="s">
        <v>180</v>
      </c>
      <c r="D48" s="20">
        <v>45.75</v>
      </c>
      <c r="E48" s="20">
        <v>45.75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</row>
    <row r="49" spans="1:11" ht="15" customHeight="1" x14ac:dyDescent="0.15">
      <c r="A49" s="18">
        <f t="shared" si="0"/>
        <v>49</v>
      </c>
      <c r="B49" s="19" t="s">
        <v>181</v>
      </c>
      <c r="C49" s="19" t="s">
        <v>182</v>
      </c>
      <c r="D49" s="20">
        <v>45.75</v>
      </c>
      <c r="E49" s="20">
        <v>45.75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1:11" ht="15" customHeight="1" x14ac:dyDescent="0.15">
      <c r="A50" s="18">
        <f t="shared" si="0"/>
        <v>50</v>
      </c>
      <c r="B50" s="19" t="s">
        <v>183</v>
      </c>
      <c r="C50" s="19" t="s">
        <v>184</v>
      </c>
      <c r="D50" s="20">
        <v>45.75</v>
      </c>
      <c r="E50" s="20">
        <v>45.75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6" type="noConversion"/>
  <pageMargins left="0.75" right="0.75" top="1" bottom="1" header="0.51180555555555596" footer="0.51180555555555596"/>
  <pageSetup paperSize="9"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A3" sqref="A3:I50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5" style="4" customWidth="1"/>
    <col min="4" max="9" width="12.5" style="5" customWidth="1"/>
    <col min="10" max="256" width="7.5" style="2" customWidth="1"/>
    <col min="257" max="16384" width="7" style="2"/>
  </cols>
  <sheetData>
    <row r="1" spans="1:9" s="1" customFormat="1" ht="37.5" customHeight="1" x14ac:dyDescent="0.15">
      <c r="A1" s="11" t="s">
        <v>6</v>
      </c>
      <c r="B1" s="12"/>
      <c r="C1" s="12"/>
      <c r="D1" s="12"/>
      <c r="E1" s="12"/>
      <c r="F1" s="12"/>
      <c r="G1" s="12"/>
      <c r="H1" s="13"/>
      <c r="I1" s="12"/>
    </row>
    <row r="2" spans="1:9" s="1" customFormat="1" ht="15" customHeight="1" x14ac:dyDescent="0.15">
      <c r="A2" s="14" t="s">
        <v>19</v>
      </c>
      <c r="B2" s="12"/>
      <c r="C2" s="12"/>
      <c r="D2" s="12"/>
      <c r="E2" s="14"/>
      <c r="F2" s="13" t="s">
        <v>20</v>
      </c>
      <c r="G2" s="12"/>
      <c r="H2" s="13" t="s">
        <v>21</v>
      </c>
      <c r="I2" s="12"/>
    </row>
    <row r="3" spans="1:9" s="1" customFormat="1" ht="15" customHeight="1" x14ac:dyDescent="0.15">
      <c r="A3" s="16" t="s">
        <v>22</v>
      </c>
      <c r="B3" s="16" t="s">
        <v>80</v>
      </c>
      <c r="C3" s="16"/>
      <c r="D3" s="16" t="s">
        <v>185</v>
      </c>
      <c r="E3" s="16" t="s">
        <v>186</v>
      </c>
      <c r="F3" s="16" t="s">
        <v>187</v>
      </c>
      <c r="G3" s="16" t="s">
        <v>188</v>
      </c>
      <c r="H3" s="16" t="s">
        <v>189</v>
      </c>
      <c r="I3" s="16" t="s">
        <v>190</v>
      </c>
    </row>
    <row r="4" spans="1:9" s="1" customFormat="1" ht="15" customHeight="1" x14ac:dyDescent="0.15">
      <c r="A4" s="16"/>
      <c r="B4" s="17" t="s">
        <v>88</v>
      </c>
      <c r="C4" s="17" t="s">
        <v>89</v>
      </c>
      <c r="D4" s="16"/>
      <c r="E4" s="16"/>
      <c r="F4" s="16"/>
      <c r="G4" s="16"/>
      <c r="H4" s="16"/>
      <c r="I4" s="16"/>
    </row>
    <row r="5" spans="1:9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  <c r="G5" s="17" t="s">
        <v>93</v>
      </c>
      <c r="H5" s="17" t="s">
        <v>94</v>
      </c>
      <c r="I5" s="17" t="s">
        <v>95</v>
      </c>
    </row>
    <row r="6" spans="1:9" ht="15" customHeight="1" x14ac:dyDescent="0.15">
      <c r="A6" s="18">
        <f t="shared" ref="A6:A50" si="0">ROW()</f>
        <v>6</v>
      </c>
      <c r="B6" s="19" t="s">
        <v>54</v>
      </c>
      <c r="C6" s="19" t="s">
        <v>98</v>
      </c>
      <c r="D6" s="20">
        <f>E6+F6</f>
        <v>71121.289999999994</v>
      </c>
      <c r="E6" s="20">
        <v>841.5</v>
      </c>
      <c r="F6" s="20">
        <f>833+69446.79</f>
        <v>70279.789999999994</v>
      </c>
      <c r="G6" s="20">
        <v>0</v>
      </c>
      <c r="H6" s="20">
        <v>0</v>
      </c>
      <c r="I6" s="20">
        <v>0</v>
      </c>
    </row>
    <row r="7" spans="1:9" ht="15" customHeight="1" x14ac:dyDescent="0.15">
      <c r="A7" s="18">
        <f t="shared" si="0"/>
        <v>7</v>
      </c>
      <c r="B7" s="19" t="s">
        <v>99</v>
      </c>
      <c r="C7" s="19" t="s">
        <v>100</v>
      </c>
      <c r="D7" s="20">
        <v>330</v>
      </c>
      <c r="E7" s="20">
        <v>0</v>
      </c>
      <c r="F7" s="20">
        <v>330</v>
      </c>
      <c r="G7" s="20">
        <v>0</v>
      </c>
      <c r="H7" s="20">
        <v>0</v>
      </c>
      <c r="I7" s="20">
        <v>0</v>
      </c>
    </row>
    <row r="8" spans="1:9" ht="15" customHeight="1" x14ac:dyDescent="0.15">
      <c r="A8" s="18">
        <f t="shared" si="0"/>
        <v>8</v>
      </c>
      <c r="B8" s="19" t="s">
        <v>101</v>
      </c>
      <c r="C8" s="19" t="s">
        <v>102</v>
      </c>
      <c r="D8" s="20">
        <v>330</v>
      </c>
      <c r="E8" s="20">
        <v>0</v>
      </c>
      <c r="F8" s="20">
        <v>330</v>
      </c>
      <c r="G8" s="20">
        <v>0</v>
      </c>
      <c r="H8" s="20">
        <v>0</v>
      </c>
      <c r="I8" s="20">
        <v>0</v>
      </c>
    </row>
    <row r="9" spans="1:9" ht="15" customHeight="1" x14ac:dyDescent="0.15">
      <c r="A9" s="18">
        <f t="shared" si="0"/>
        <v>9</v>
      </c>
      <c r="B9" s="19" t="s">
        <v>103</v>
      </c>
      <c r="C9" s="19" t="s">
        <v>104</v>
      </c>
      <c r="D9" s="20">
        <v>330</v>
      </c>
      <c r="E9" s="20">
        <v>0</v>
      </c>
      <c r="F9" s="20">
        <v>330</v>
      </c>
      <c r="G9" s="20">
        <v>0</v>
      </c>
      <c r="H9" s="20">
        <v>0</v>
      </c>
      <c r="I9" s="20">
        <v>0</v>
      </c>
    </row>
    <row r="10" spans="1:9" ht="15" customHeight="1" x14ac:dyDescent="0.15">
      <c r="A10" s="18">
        <f t="shared" si="0"/>
        <v>10</v>
      </c>
      <c r="B10" s="19" t="s">
        <v>105</v>
      </c>
      <c r="C10" s="19" t="s">
        <v>106</v>
      </c>
      <c r="D10" s="20">
        <v>197.72</v>
      </c>
      <c r="E10" s="20">
        <v>97</v>
      </c>
      <c r="F10" s="20">
        <v>100.72</v>
      </c>
      <c r="G10" s="20">
        <v>0</v>
      </c>
      <c r="H10" s="20">
        <v>0</v>
      </c>
      <c r="I10" s="20">
        <v>0</v>
      </c>
    </row>
    <row r="11" spans="1:9" ht="15" customHeight="1" x14ac:dyDescent="0.15">
      <c r="A11" s="18">
        <f t="shared" si="0"/>
        <v>11</v>
      </c>
      <c r="B11" s="19" t="s">
        <v>107</v>
      </c>
      <c r="C11" s="19" t="s">
        <v>108</v>
      </c>
      <c r="D11" s="20">
        <v>97</v>
      </c>
      <c r="E11" s="20">
        <v>97</v>
      </c>
      <c r="F11" s="20">
        <v>0</v>
      </c>
      <c r="G11" s="20">
        <v>0</v>
      </c>
      <c r="H11" s="20">
        <v>0</v>
      </c>
      <c r="I11" s="20">
        <v>0</v>
      </c>
    </row>
    <row r="12" spans="1:9" ht="15" customHeight="1" x14ac:dyDescent="0.15">
      <c r="A12" s="18">
        <f t="shared" si="0"/>
        <v>12</v>
      </c>
      <c r="B12" s="19" t="s">
        <v>109</v>
      </c>
      <c r="C12" s="19" t="s">
        <v>110</v>
      </c>
      <c r="D12" s="20">
        <v>5.5</v>
      </c>
      <c r="E12" s="20">
        <v>5.5</v>
      </c>
      <c r="F12" s="20">
        <v>0</v>
      </c>
      <c r="G12" s="20">
        <v>0</v>
      </c>
      <c r="H12" s="20">
        <v>0</v>
      </c>
      <c r="I12" s="20">
        <v>0</v>
      </c>
    </row>
    <row r="13" spans="1:9" ht="15" customHeight="1" x14ac:dyDescent="0.15">
      <c r="A13" s="18">
        <f t="shared" si="0"/>
        <v>13</v>
      </c>
      <c r="B13" s="19" t="s">
        <v>111</v>
      </c>
      <c r="C13" s="19" t="s">
        <v>112</v>
      </c>
      <c r="D13" s="20">
        <v>61</v>
      </c>
      <c r="E13" s="20">
        <v>61</v>
      </c>
      <c r="F13" s="20">
        <v>0</v>
      </c>
      <c r="G13" s="20">
        <v>0</v>
      </c>
      <c r="H13" s="20">
        <v>0</v>
      </c>
      <c r="I13" s="20">
        <v>0</v>
      </c>
    </row>
    <row r="14" spans="1:9" ht="15" customHeight="1" x14ac:dyDescent="0.15">
      <c r="A14" s="18">
        <f t="shared" si="0"/>
        <v>14</v>
      </c>
      <c r="B14" s="19" t="s">
        <v>113</v>
      </c>
      <c r="C14" s="19" t="s">
        <v>114</v>
      </c>
      <c r="D14" s="20">
        <v>30.5</v>
      </c>
      <c r="E14" s="20">
        <v>30.5</v>
      </c>
      <c r="F14" s="20">
        <v>0</v>
      </c>
      <c r="G14" s="20">
        <v>0</v>
      </c>
      <c r="H14" s="20">
        <v>0</v>
      </c>
      <c r="I14" s="20">
        <v>0</v>
      </c>
    </row>
    <row r="15" spans="1:9" ht="15" customHeight="1" x14ac:dyDescent="0.15">
      <c r="A15" s="18">
        <f t="shared" si="0"/>
        <v>15</v>
      </c>
      <c r="B15" s="19" t="s">
        <v>115</v>
      </c>
      <c r="C15" s="19" t="s">
        <v>116</v>
      </c>
      <c r="D15" s="20">
        <v>100.72</v>
      </c>
      <c r="E15" s="20">
        <v>0</v>
      </c>
      <c r="F15" s="20">
        <v>100.72</v>
      </c>
      <c r="G15" s="20">
        <v>0</v>
      </c>
      <c r="H15" s="20">
        <v>0</v>
      </c>
      <c r="I15" s="20">
        <v>0</v>
      </c>
    </row>
    <row r="16" spans="1:9" ht="15" customHeight="1" x14ac:dyDescent="0.15">
      <c r="A16" s="18">
        <f t="shared" si="0"/>
        <v>16</v>
      </c>
      <c r="B16" s="19" t="s">
        <v>117</v>
      </c>
      <c r="C16" s="19" t="s">
        <v>118</v>
      </c>
      <c r="D16" s="20">
        <v>53.76</v>
      </c>
      <c r="E16" s="20">
        <v>0</v>
      </c>
      <c r="F16" s="20">
        <v>53.76</v>
      </c>
      <c r="G16" s="20">
        <v>0</v>
      </c>
      <c r="H16" s="20">
        <v>0</v>
      </c>
      <c r="I16" s="20">
        <v>0</v>
      </c>
    </row>
    <row r="17" spans="1:9" ht="15" customHeight="1" x14ac:dyDescent="0.15">
      <c r="A17" s="18">
        <f t="shared" si="0"/>
        <v>17</v>
      </c>
      <c r="B17" s="19" t="s">
        <v>119</v>
      </c>
      <c r="C17" s="19" t="s">
        <v>120</v>
      </c>
      <c r="D17" s="20">
        <v>46.96</v>
      </c>
      <c r="E17" s="20">
        <v>0</v>
      </c>
      <c r="F17" s="20">
        <v>46.96</v>
      </c>
      <c r="G17" s="20">
        <v>0</v>
      </c>
      <c r="H17" s="20">
        <v>0</v>
      </c>
      <c r="I17" s="20">
        <v>0</v>
      </c>
    </row>
    <row r="18" spans="1:9" ht="15" customHeight="1" x14ac:dyDescent="0.15">
      <c r="A18" s="18">
        <f t="shared" si="0"/>
        <v>18</v>
      </c>
      <c r="B18" s="19" t="s">
        <v>121</v>
      </c>
      <c r="C18" s="19" t="s">
        <v>122</v>
      </c>
      <c r="D18" s="20">
        <v>50.84</v>
      </c>
      <c r="E18" s="20">
        <v>50.84</v>
      </c>
      <c r="F18" s="20">
        <v>0</v>
      </c>
      <c r="G18" s="20">
        <v>0</v>
      </c>
      <c r="H18" s="20">
        <v>0</v>
      </c>
      <c r="I18" s="20">
        <v>0</v>
      </c>
    </row>
    <row r="19" spans="1:9" ht="15" customHeight="1" x14ac:dyDescent="0.15">
      <c r="A19" s="18">
        <f t="shared" si="0"/>
        <v>19</v>
      </c>
      <c r="B19" s="19" t="s">
        <v>123</v>
      </c>
      <c r="C19" s="19" t="s">
        <v>124</v>
      </c>
      <c r="D19" s="20">
        <v>50.84</v>
      </c>
      <c r="E19" s="20">
        <v>50.84</v>
      </c>
      <c r="F19" s="20">
        <v>0</v>
      </c>
      <c r="G19" s="20">
        <v>0</v>
      </c>
      <c r="H19" s="20">
        <v>0</v>
      </c>
      <c r="I19" s="20">
        <v>0</v>
      </c>
    </row>
    <row r="20" spans="1:9" ht="15" customHeight="1" x14ac:dyDescent="0.15">
      <c r="A20" s="18">
        <f t="shared" si="0"/>
        <v>20</v>
      </c>
      <c r="B20" s="19" t="s">
        <v>125</v>
      </c>
      <c r="C20" s="19" t="s">
        <v>126</v>
      </c>
      <c r="D20" s="20">
        <v>8.6</v>
      </c>
      <c r="E20" s="20">
        <v>8.6</v>
      </c>
      <c r="F20" s="20">
        <v>0</v>
      </c>
      <c r="G20" s="20">
        <v>0</v>
      </c>
      <c r="H20" s="20">
        <v>0</v>
      </c>
      <c r="I20" s="20">
        <v>0</v>
      </c>
    </row>
    <row r="21" spans="1:9" ht="15" customHeight="1" x14ac:dyDescent="0.15">
      <c r="A21" s="18">
        <f t="shared" si="0"/>
        <v>21</v>
      </c>
      <c r="B21" s="19" t="s">
        <v>127</v>
      </c>
      <c r="C21" s="19" t="s">
        <v>128</v>
      </c>
      <c r="D21" s="20">
        <v>42.24</v>
      </c>
      <c r="E21" s="20">
        <v>42.24</v>
      </c>
      <c r="F21" s="20">
        <v>0</v>
      </c>
      <c r="G21" s="20">
        <v>0</v>
      </c>
      <c r="H21" s="20">
        <v>0</v>
      </c>
      <c r="I21" s="20">
        <v>0</v>
      </c>
    </row>
    <row r="22" spans="1:9" ht="15" customHeight="1" x14ac:dyDescent="0.15">
      <c r="A22" s="18">
        <f t="shared" si="0"/>
        <v>22</v>
      </c>
      <c r="B22" s="19" t="s">
        <v>129</v>
      </c>
      <c r="C22" s="19" t="s">
        <v>130</v>
      </c>
      <c r="D22" s="20">
        <v>2747.56</v>
      </c>
      <c r="E22" s="20">
        <v>0</v>
      </c>
      <c r="F22" s="20">
        <v>2747.56</v>
      </c>
      <c r="G22" s="20">
        <v>0</v>
      </c>
      <c r="H22" s="20">
        <v>0</v>
      </c>
      <c r="I22" s="20">
        <v>0</v>
      </c>
    </row>
    <row r="23" spans="1:9" ht="15" customHeight="1" x14ac:dyDescent="0.15">
      <c r="A23" s="18">
        <f t="shared" si="0"/>
        <v>23</v>
      </c>
      <c r="B23" s="19" t="s">
        <v>131</v>
      </c>
      <c r="C23" s="19" t="s">
        <v>132</v>
      </c>
      <c r="D23" s="20">
        <v>2747.56</v>
      </c>
      <c r="E23" s="20">
        <v>0</v>
      </c>
      <c r="F23" s="20">
        <v>2747.56</v>
      </c>
      <c r="G23" s="20">
        <v>0</v>
      </c>
      <c r="H23" s="20">
        <v>0</v>
      </c>
      <c r="I23" s="20">
        <v>0</v>
      </c>
    </row>
    <row r="24" spans="1:9" ht="15" customHeight="1" x14ac:dyDescent="0.15">
      <c r="A24" s="18">
        <f t="shared" si="0"/>
        <v>24</v>
      </c>
      <c r="B24" s="19" t="s">
        <v>133</v>
      </c>
      <c r="C24" s="19" t="s">
        <v>134</v>
      </c>
      <c r="D24" s="20">
        <v>2747.56</v>
      </c>
      <c r="E24" s="20">
        <v>0</v>
      </c>
      <c r="F24" s="20">
        <v>2747.56</v>
      </c>
      <c r="G24" s="20">
        <v>0</v>
      </c>
      <c r="H24" s="20">
        <v>0</v>
      </c>
      <c r="I24" s="20">
        <v>0</v>
      </c>
    </row>
    <row r="25" spans="1:9" ht="15" customHeight="1" x14ac:dyDescent="0.15">
      <c r="A25" s="18">
        <f t="shared" si="0"/>
        <v>25</v>
      </c>
      <c r="B25" s="19" t="s">
        <v>135</v>
      </c>
      <c r="C25" s="19" t="s">
        <v>136</v>
      </c>
      <c r="D25" s="20">
        <v>67463.81</v>
      </c>
      <c r="E25" s="20">
        <v>647.91</v>
      </c>
      <c r="F25" s="20">
        <v>66815.899999999994</v>
      </c>
      <c r="G25" s="20">
        <v>0</v>
      </c>
      <c r="H25" s="20">
        <v>0</v>
      </c>
      <c r="I25" s="20">
        <v>0</v>
      </c>
    </row>
    <row r="26" spans="1:9" ht="15" customHeight="1" x14ac:dyDescent="0.15">
      <c r="A26" s="18">
        <f t="shared" si="0"/>
        <v>26</v>
      </c>
      <c r="B26" s="19" t="s">
        <v>137</v>
      </c>
      <c r="C26" s="19" t="s">
        <v>138</v>
      </c>
      <c r="D26" s="20">
        <v>2816.21</v>
      </c>
      <c r="E26" s="20">
        <v>647.91</v>
      </c>
      <c r="F26" s="20">
        <v>2168.3000000000002</v>
      </c>
      <c r="G26" s="20">
        <v>0</v>
      </c>
      <c r="H26" s="20">
        <v>0</v>
      </c>
      <c r="I26" s="20">
        <v>0</v>
      </c>
    </row>
    <row r="27" spans="1:9" ht="15" customHeight="1" x14ac:dyDescent="0.15">
      <c r="A27" s="18">
        <f t="shared" si="0"/>
        <v>27</v>
      </c>
      <c r="B27" s="19" t="s">
        <v>139</v>
      </c>
      <c r="C27" s="19" t="s">
        <v>140</v>
      </c>
      <c r="D27" s="20">
        <v>647.91</v>
      </c>
      <c r="E27" s="20">
        <v>647.91</v>
      </c>
      <c r="F27" s="20">
        <v>0</v>
      </c>
      <c r="G27" s="20">
        <v>0</v>
      </c>
      <c r="H27" s="20">
        <v>0</v>
      </c>
      <c r="I27" s="20">
        <v>0</v>
      </c>
    </row>
    <row r="28" spans="1:9" ht="15" customHeight="1" x14ac:dyDescent="0.15">
      <c r="A28" s="18">
        <f t="shared" si="0"/>
        <v>28</v>
      </c>
      <c r="B28" s="19" t="s">
        <v>141</v>
      </c>
      <c r="C28" s="19" t="s">
        <v>104</v>
      </c>
      <c r="D28" s="20">
        <v>378.9</v>
      </c>
      <c r="E28" s="20">
        <v>0</v>
      </c>
      <c r="F28" s="20">
        <v>378.9</v>
      </c>
      <c r="G28" s="20">
        <v>0</v>
      </c>
      <c r="H28" s="20">
        <v>0</v>
      </c>
      <c r="I28" s="20">
        <v>0</v>
      </c>
    </row>
    <row r="29" spans="1:9" ht="15" customHeight="1" x14ac:dyDescent="0.15">
      <c r="A29" s="18">
        <f t="shared" si="0"/>
        <v>29</v>
      </c>
      <c r="B29" s="19" t="s">
        <v>142</v>
      </c>
      <c r="C29" s="19" t="s">
        <v>143</v>
      </c>
      <c r="D29" s="20">
        <v>3</v>
      </c>
      <c r="E29" s="20">
        <v>0</v>
      </c>
      <c r="F29" s="20">
        <v>3</v>
      </c>
      <c r="G29" s="20">
        <v>0</v>
      </c>
      <c r="H29" s="20">
        <v>0</v>
      </c>
      <c r="I29" s="20">
        <v>0</v>
      </c>
    </row>
    <row r="30" spans="1:9" ht="15" customHeight="1" x14ac:dyDescent="0.15">
      <c r="A30" s="18">
        <f t="shared" si="0"/>
        <v>30</v>
      </c>
      <c r="B30" s="19" t="s">
        <v>144</v>
      </c>
      <c r="C30" s="19" t="s">
        <v>145</v>
      </c>
      <c r="D30" s="20">
        <v>1786.4</v>
      </c>
      <c r="E30" s="20">
        <v>0</v>
      </c>
      <c r="F30" s="20">
        <v>1786.4</v>
      </c>
      <c r="G30" s="20">
        <v>0</v>
      </c>
      <c r="H30" s="20">
        <v>0</v>
      </c>
      <c r="I30" s="20">
        <v>0</v>
      </c>
    </row>
    <row r="31" spans="1:9" ht="15" customHeight="1" x14ac:dyDescent="0.15">
      <c r="A31" s="18">
        <f t="shared" si="0"/>
        <v>31</v>
      </c>
      <c r="B31" s="19" t="s">
        <v>146</v>
      </c>
      <c r="C31" s="19" t="s">
        <v>147</v>
      </c>
      <c r="D31" s="20">
        <v>100</v>
      </c>
      <c r="E31" s="20">
        <v>0</v>
      </c>
      <c r="F31" s="20">
        <v>100</v>
      </c>
      <c r="G31" s="20">
        <v>0</v>
      </c>
      <c r="H31" s="20">
        <v>0</v>
      </c>
      <c r="I31" s="20">
        <v>0</v>
      </c>
    </row>
    <row r="32" spans="1:9" ht="15" customHeight="1" x14ac:dyDescent="0.15">
      <c r="A32" s="18">
        <f t="shared" si="0"/>
        <v>32</v>
      </c>
      <c r="B32" s="19" t="s">
        <v>148</v>
      </c>
      <c r="C32" s="19" t="s">
        <v>149</v>
      </c>
      <c r="D32" s="20">
        <v>100</v>
      </c>
      <c r="E32" s="20">
        <v>0</v>
      </c>
      <c r="F32" s="20">
        <v>100</v>
      </c>
      <c r="G32" s="20">
        <v>0</v>
      </c>
      <c r="H32" s="20">
        <v>0</v>
      </c>
      <c r="I32" s="20">
        <v>0</v>
      </c>
    </row>
    <row r="33" spans="1:9" ht="15" customHeight="1" x14ac:dyDescent="0.15">
      <c r="A33" s="18">
        <f t="shared" si="0"/>
        <v>33</v>
      </c>
      <c r="B33" s="19" t="s">
        <v>150</v>
      </c>
      <c r="C33" s="19" t="s">
        <v>151</v>
      </c>
      <c r="D33" s="20">
        <v>488.4</v>
      </c>
      <c r="E33" s="20">
        <v>0</v>
      </c>
      <c r="F33" s="20">
        <v>488.4</v>
      </c>
      <c r="G33" s="20">
        <v>0</v>
      </c>
      <c r="H33" s="20">
        <v>0</v>
      </c>
      <c r="I33" s="20">
        <v>0</v>
      </c>
    </row>
    <row r="34" spans="1:9" ht="15" customHeight="1" x14ac:dyDescent="0.15">
      <c r="A34" s="18">
        <f t="shared" si="0"/>
        <v>34</v>
      </c>
      <c r="B34" s="19" t="s">
        <v>152</v>
      </c>
      <c r="C34" s="19" t="s">
        <v>151</v>
      </c>
      <c r="D34" s="20">
        <v>488.4</v>
      </c>
      <c r="E34" s="20">
        <v>0</v>
      </c>
      <c r="F34" s="20">
        <v>488.4</v>
      </c>
      <c r="G34" s="20">
        <v>0</v>
      </c>
      <c r="H34" s="20">
        <v>0</v>
      </c>
      <c r="I34" s="20">
        <v>0</v>
      </c>
    </row>
    <row r="35" spans="1:9" ht="15" customHeight="1" x14ac:dyDescent="0.15">
      <c r="A35" s="18">
        <f t="shared" si="0"/>
        <v>35</v>
      </c>
      <c r="B35" s="19" t="s">
        <v>153</v>
      </c>
      <c r="C35" s="19" t="s">
        <v>154</v>
      </c>
      <c r="D35" s="20">
        <v>62911.199999999997</v>
      </c>
      <c r="E35" s="20">
        <v>0</v>
      </c>
      <c r="F35" s="20">
        <v>62911.199999999997</v>
      </c>
      <c r="G35" s="20">
        <v>0</v>
      </c>
      <c r="H35" s="20">
        <v>0</v>
      </c>
      <c r="I35" s="20">
        <v>0</v>
      </c>
    </row>
    <row r="36" spans="1:9" ht="15" customHeight="1" x14ac:dyDescent="0.15">
      <c r="A36" s="18">
        <f t="shared" si="0"/>
        <v>36</v>
      </c>
      <c r="B36" s="19" t="s">
        <v>155</v>
      </c>
      <c r="C36" s="19" t="s">
        <v>156</v>
      </c>
      <c r="D36" s="20">
        <v>41713.300000000003</v>
      </c>
      <c r="E36" s="20">
        <v>0</v>
      </c>
      <c r="F36" s="20">
        <v>41713.300000000003</v>
      </c>
      <c r="G36" s="20">
        <v>0</v>
      </c>
      <c r="H36" s="20">
        <v>0</v>
      </c>
      <c r="I36" s="20">
        <v>0</v>
      </c>
    </row>
    <row r="37" spans="1:9" ht="15" customHeight="1" x14ac:dyDescent="0.15">
      <c r="A37" s="18">
        <f t="shared" si="0"/>
        <v>37</v>
      </c>
      <c r="B37" s="19" t="s">
        <v>157</v>
      </c>
      <c r="C37" s="19" t="s">
        <v>158</v>
      </c>
      <c r="D37" s="20">
        <v>2000</v>
      </c>
      <c r="E37" s="20">
        <v>0</v>
      </c>
      <c r="F37" s="20">
        <v>2000</v>
      </c>
      <c r="G37" s="20">
        <v>0</v>
      </c>
      <c r="H37" s="20">
        <v>0</v>
      </c>
      <c r="I37" s="20">
        <v>0</v>
      </c>
    </row>
    <row r="38" spans="1:9" ht="15" customHeight="1" x14ac:dyDescent="0.15">
      <c r="A38" s="18">
        <f t="shared" si="0"/>
        <v>38</v>
      </c>
      <c r="B38" s="19" t="s">
        <v>159</v>
      </c>
      <c r="C38" s="19" t="s">
        <v>160</v>
      </c>
      <c r="D38" s="20">
        <v>842.65</v>
      </c>
      <c r="E38" s="20">
        <v>0</v>
      </c>
      <c r="F38" s="20">
        <v>842.65</v>
      </c>
      <c r="G38" s="20">
        <v>0</v>
      </c>
      <c r="H38" s="20">
        <v>0</v>
      </c>
      <c r="I38" s="20">
        <v>0</v>
      </c>
    </row>
    <row r="39" spans="1:9" ht="15" customHeight="1" x14ac:dyDescent="0.15">
      <c r="A39" s="18">
        <f t="shared" si="0"/>
        <v>39</v>
      </c>
      <c r="B39" s="19" t="s">
        <v>161</v>
      </c>
      <c r="C39" s="19" t="s">
        <v>162</v>
      </c>
      <c r="D39" s="20">
        <v>18355.25</v>
      </c>
      <c r="E39" s="20">
        <v>0</v>
      </c>
      <c r="F39" s="20">
        <v>18355.25</v>
      </c>
      <c r="G39" s="20">
        <v>0</v>
      </c>
      <c r="H39" s="20">
        <v>0</v>
      </c>
      <c r="I39" s="20">
        <v>0</v>
      </c>
    </row>
    <row r="40" spans="1:9" ht="15" customHeight="1" x14ac:dyDescent="0.15">
      <c r="A40" s="18">
        <f t="shared" si="0"/>
        <v>40</v>
      </c>
      <c r="B40" s="19" t="s">
        <v>163</v>
      </c>
      <c r="C40" s="19" t="s">
        <v>164</v>
      </c>
      <c r="D40" s="20">
        <v>1148</v>
      </c>
      <c r="E40" s="20">
        <v>0</v>
      </c>
      <c r="F40" s="20">
        <v>1148</v>
      </c>
      <c r="G40" s="20">
        <v>0</v>
      </c>
      <c r="H40" s="20">
        <v>0</v>
      </c>
      <c r="I40" s="20">
        <v>0</v>
      </c>
    </row>
    <row r="41" spans="1:9" ht="15" customHeight="1" x14ac:dyDescent="0.15">
      <c r="A41" s="18">
        <f t="shared" si="0"/>
        <v>41</v>
      </c>
      <c r="B41" s="19" t="s">
        <v>165</v>
      </c>
      <c r="C41" s="19" t="s">
        <v>166</v>
      </c>
      <c r="D41" s="20">
        <v>1148</v>
      </c>
      <c r="E41" s="20">
        <v>0</v>
      </c>
      <c r="F41" s="20">
        <v>1148</v>
      </c>
      <c r="G41" s="20">
        <v>0</v>
      </c>
      <c r="H41" s="20">
        <v>0</v>
      </c>
      <c r="I41" s="20">
        <v>0</v>
      </c>
    </row>
    <row r="42" spans="1:9" ht="15" customHeight="1" x14ac:dyDescent="0.15">
      <c r="A42" s="18">
        <f t="shared" si="0"/>
        <v>42</v>
      </c>
      <c r="B42" s="19" t="s">
        <v>167</v>
      </c>
      <c r="C42" s="19" t="s">
        <v>168</v>
      </c>
      <c r="D42" s="20">
        <v>270</v>
      </c>
      <c r="E42" s="20">
        <v>0</v>
      </c>
      <c r="F42" s="20">
        <v>270</v>
      </c>
      <c r="G42" s="20">
        <v>0</v>
      </c>
      <c r="H42" s="20">
        <v>0</v>
      </c>
      <c r="I42" s="20">
        <v>0</v>
      </c>
    </row>
    <row r="43" spans="1:9" ht="15" customHeight="1" x14ac:dyDescent="0.15">
      <c r="A43" s="18">
        <f t="shared" si="0"/>
        <v>43</v>
      </c>
      <c r="B43" s="19" t="s">
        <v>169</v>
      </c>
      <c r="C43" s="19" t="s">
        <v>170</v>
      </c>
      <c r="D43" s="20">
        <v>270</v>
      </c>
      <c r="E43" s="20">
        <v>0</v>
      </c>
      <c r="F43" s="20">
        <v>270</v>
      </c>
      <c r="G43" s="20">
        <v>0</v>
      </c>
      <c r="H43" s="20">
        <v>0</v>
      </c>
      <c r="I43" s="20">
        <v>0</v>
      </c>
    </row>
    <row r="44" spans="1:9" ht="15" customHeight="1" x14ac:dyDescent="0.15">
      <c r="A44" s="18">
        <f t="shared" si="0"/>
        <v>44</v>
      </c>
      <c r="B44" s="19" t="s">
        <v>171</v>
      </c>
      <c r="C44" s="19" t="s">
        <v>172</v>
      </c>
      <c r="D44" s="20">
        <v>270</v>
      </c>
      <c r="E44" s="20">
        <v>0</v>
      </c>
      <c r="F44" s="20">
        <v>270</v>
      </c>
      <c r="G44" s="20">
        <v>0</v>
      </c>
      <c r="H44" s="20">
        <v>0</v>
      </c>
      <c r="I44" s="20">
        <v>0</v>
      </c>
    </row>
    <row r="45" spans="1:9" ht="15" customHeight="1" x14ac:dyDescent="0.15">
      <c r="A45" s="18">
        <f t="shared" si="0"/>
        <v>45</v>
      </c>
      <c r="B45" s="19" t="s">
        <v>173</v>
      </c>
      <c r="C45" s="19" t="s">
        <v>174</v>
      </c>
      <c r="D45" s="20">
        <v>15.61</v>
      </c>
      <c r="E45" s="20">
        <v>0</v>
      </c>
      <c r="F45" s="20">
        <v>15.61</v>
      </c>
      <c r="G45" s="20">
        <v>0</v>
      </c>
      <c r="H45" s="20">
        <v>0</v>
      </c>
      <c r="I45" s="20">
        <v>0</v>
      </c>
    </row>
    <row r="46" spans="1:9" ht="15" customHeight="1" x14ac:dyDescent="0.15">
      <c r="A46" s="18">
        <f t="shared" si="0"/>
        <v>46</v>
      </c>
      <c r="B46" s="19" t="s">
        <v>175</v>
      </c>
      <c r="C46" s="19" t="s">
        <v>176</v>
      </c>
      <c r="D46" s="20">
        <v>15.61</v>
      </c>
      <c r="E46" s="20">
        <v>0</v>
      </c>
      <c r="F46" s="20">
        <v>15.61</v>
      </c>
      <c r="G46" s="20">
        <v>0</v>
      </c>
      <c r="H46" s="20">
        <v>0</v>
      </c>
      <c r="I46" s="20">
        <v>0</v>
      </c>
    </row>
    <row r="47" spans="1:9" ht="15" customHeight="1" x14ac:dyDescent="0.15">
      <c r="A47" s="18">
        <f t="shared" si="0"/>
        <v>47</v>
      </c>
      <c r="B47" s="19" t="s">
        <v>177</v>
      </c>
      <c r="C47" s="19" t="s">
        <v>178</v>
      </c>
      <c r="D47" s="20">
        <v>15.61</v>
      </c>
      <c r="E47" s="20">
        <v>0</v>
      </c>
      <c r="F47" s="20">
        <v>15.61</v>
      </c>
      <c r="G47" s="20">
        <v>0</v>
      </c>
      <c r="H47" s="20">
        <v>0</v>
      </c>
      <c r="I47" s="20">
        <v>0</v>
      </c>
    </row>
    <row r="48" spans="1:9" ht="15" customHeight="1" x14ac:dyDescent="0.15">
      <c r="A48" s="18">
        <f t="shared" si="0"/>
        <v>48</v>
      </c>
      <c r="B48" s="19" t="s">
        <v>179</v>
      </c>
      <c r="C48" s="19" t="s">
        <v>180</v>
      </c>
      <c r="D48" s="20">
        <v>45.75</v>
      </c>
      <c r="E48" s="20">
        <v>45.75</v>
      </c>
      <c r="F48" s="20">
        <v>0</v>
      </c>
      <c r="G48" s="20">
        <v>0</v>
      </c>
      <c r="H48" s="20">
        <v>0</v>
      </c>
      <c r="I48" s="20">
        <v>0</v>
      </c>
    </row>
    <row r="49" spans="1:9" ht="15" customHeight="1" x14ac:dyDescent="0.15">
      <c r="A49" s="18">
        <f t="shared" si="0"/>
        <v>49</v>
      </c>
      <c r="B49" s="19" t="s">
        <v>181</v>
      </c>
      <c r="C49" s="19" t="s">
        <v>182</v>
      </c>
      <c r="D49" s="20">
        <v>45.75</v>
      </c>
      <c r="E49" s="20">
        <v>45.75</v>
      </c>
      <c r="F49" s="20">
        <v>0</v>
      </c>
      <c r="G49" s="20">
        <v>0</v>
      </c>
      <c r="H49" s="20">
        <v>0</v>
      </c>
      <c r="I49" s="20">
        <v>0</v>
      </c>
    </row>
    <row r="50" spans="1:9" ht="15" customHeight="1" x14ac:dyDescent="0.15">
      <c r="A50" s="18">
        <f t="shared" si="0"/>
        <v>50</v>
      </c>
      <c r="B50" s="19" t="s">
        <v>183</v>
      </c>
      <c r="C50" s="19" t="s">
        <v>184</v>
      </c>
      <c r="D50" s="20">
        <v>45.75</v>
      </c>
      <c r="E50" s="20">
        <v>45.75</v>
      </c>
      <c r="F50" s="20">
        <v>0</v>
      </c>
      <c r="G50" s="20">
        <v>0</v>
      </c>
      <c r="H50" s="20">
        <v>0</v>
      </c>
      <c r="I50" s="20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6" type="noConversion"/>
  <pageMargins left="0.75" right="0.75" top="0.43263888888888902" bottom="0.47222222222222199" header="0.27500000000000002" footer="0.236111111111110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A3" sqref="A3:H37"/>
    </sheetView>
  </sheetViews>
  <sheetFormatPr defaultColWidth="7" defaultRowHeight="15" customHeight="1" x14ac:dyDescent="0.15"/>
  <cols>
    <col min="1" max="1" width="6.25" style="3" customWidth="1"/>
    <col min="2" max="2" width="32.5" style="4" customWidth="1"/>
    <col min="3" max="3" width="12.5" style="5" customWidth="1"/>
    <col min="4" max="4" width="32.5" style="4" customWidth="1"/>
    <col min="5" max="8" width="12.5" style="5" customWidth="1"/>
    <col min="9" max="256" width="7.5" style="2" customWidth="1"/>
    <col min="257" max="16384" width="7" style="2"/>
  </cols>
  <sheetData>
    <row r="1" spans="1:8" s="1" customFormat="1" ht="37.5" customHeight="1" x14ac:dyDescent="0.15">
      <c r="A1" s="11" t="s">
        <v>8</v>
      </c>
      <c r="B1" s="12"/>
      <c r="C1" s="12"/>
      <c r="D1" s="12"/>
      <c r="E1" s="12"/>
      <c r="F1" s="12"/>
      <c r="G1" s="13"/>
      <c r="H1" s="12"/>
    </row>
    <row r="2" spans="1:8" s="1" customFormat="1" ht="15" customHeight="1" x14ac:dyDescent="0.15">
      <c r="A2" s="14" t="s">
        <v>19</v>
      </c>
      <c r="B2" s="12"/>
      <c r="C2" s="12"/>
      <c r="D2" s="12"/>
      <c r="E2" s="13" t="s">
        <v>20</v>
      </c>
      <c r="F2" s="12"/>
      <c r="G2" s="13" t="s">
        <v>21</v>
      </c>
      <c r="H2" s="12"/>
    </row>
    <row r="3" spans="1:8" s="1" customFormat="1" ht="15" customHeight="1" x14ac:dyDescent="0.15">
      <c r="A3" s="16" t="s">
        <v>22</v>
      </c>
      <c r="B3" s="16" t="s">
        <v>23</v>
      </c>
      <c r="C3" s="16"/>
      <c r="D3" s="16" t="s">
        <v>24</v>
      </c>
      <c r="E3" s="16"/>
      <c r="F3" s="16"/>
      <c r="G3" s="16"/>
      <c r="H3" s="16"/>
    </row>
    <row r="4" spans="1:8" s="1" customFormat="1" ht="30" customHeight="1" x14ac:dyDescent="0.15">
      <c r="A4" s="16"/>
      <c r="B4" s="17" t="s">
        <v>25</v>
      </c>
      <c r="C4" s="17" t="s">
        <v>191</v>
      </c>
      <c r="D4" s="17" t="s">
        <v>25</v>
      </c>
      <c r="E4" s="17" t="s">
        <v>98</v>
      </c>
      <c r="F4" s="17" t="s">
        <v>192</v>
      </c>
      <c r="G4" s="17" t="s">
        <v>193</v>
      </c>
      <c r="H4" s="17" t="s">
        <v>194</v>
      </c>
    </row>
    <row r="5" spans="1:8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  <c r="G5" s="17" t="s">
        <v>93</v>
      </c>
      <c r="H5" s="17" t="s">
        <v>94</v>
      </c>
    </row>
    <row r="6" spans="1:8" ht="15" customHeight="1" x14ac:dyDescent="0.15">
      <c r="A6" s="18">
        <f t="shared" ref="A6:A37" si="0">ROW()</f>
        <v>6</v>
      </c>
      <c r="B6" s="19" t="s">
        <v>195</v>
      </c>
      <c r="C6" s="20">
        <v>6961.37</v>
      </c>
      <c r="D6" s="19" t="s">
        <v>33</v>
      </c>
      <c r="E6" s="20">
        <v>330</v>
      </c>
      <c r="F6" s="20">
        <v>330</v>
      </c>
      <c r="G6" s="20">
        <v>0</v>
      </c>
      <c r="H6" s="20">
        <v>0</v>
      </c>
    </row>
    <row r="7" spans="1:8" ht="15" customHeight="1" x14ac:dyDescent="0.15">
      <c r="A7" s="18">
        <f t="shared" si="0"/>
        <v>7</v>
      </c>
      <c r="B7" s="19" t="s">
        <v>196</v>
      </c>
      <c r="C7" s="20">
        <v>64159.92</v>
      </c>
      <c r="D7" s="19" t="s">
        <v>35</v>
      </c>
      <c r="E7" s="20">
        <v>0</v>
      </c>
      <c r="F7" s="20">
        <v>0</v>
      </c>
      <c r="G7" s="20">
        <v>0</v>
      </c>
      <c r="H7" s="20">
        <v>0</v>
      </c>
    </row>
    <row r="8" spans="1:8" ht="15" customHeight="1" x14ac:dyDescent="0.15">
      <c r="A8" s="18">
        <f t="shared" si="0"/>
        <v>8</v>
      </c>
      <c r="B8" s="19" t="s">
        <v>197</v>
      </c>
      <c r="C8" s="20">
        <v>0</v>
      </c>
      <c r="D8" s="19" t="s">
        <v>37</v>
      </c>
      <c r="E8" s="20">
        <v>0</v>
      </c>
      <c r="F8" s="20">
        <v>0</v>
      </c>
      <c r="G8" s="20">
        <v>0</v>
      </c>
      <c r="H8" s="20">
        <v>0</v>
      </c>
    </row>
    <row r="9" spans="1:8" ht="15" customHeight="1" x14ac:dyDescent="0.15">
      <c r="A9" s="18">
        <f t="shared" si="0"/>
        <v>9</v>
      </c>
      <c r="B9" s="19" t="s">
        <v>54</v>
      </c>
      <c r="C9" s="20" t="s">
        <v>54</v>
      </c>
      <c r="D9" s="19" t="s">
        <v>39</v>
      </c>
      <c r="E9" s="20">
        <v>0</v>
      </c>
      <c r="F9" s="20">
        <v>0</v>
      </c>
      <c r="G9" s="20">
        <v>0</v>
      </c>
      <c r="H9" s="20">
        <v>0</v>
      </c>
    </row>
    <row r="10" spans="1:8" ht="15" customHeight="1" x14ac:dyDescent="0.15">
      <c r="A10" s="18">
        <f t="shared" si="0"/>
        <v>10</v>
      </c>
      <c r="B10" s="19" t="s">
        <v>54</v>
      </c>
      <c r="C10" s="20" t="s">
        <v>54</v>
      </c>
      <c r="D10" s="19" t="s">
        <v>41</v>
      </c>
      <c r="E10" s="20">
        <v>0</v>
      </c>
      <c r="F10" s="20">
        <v>0</v>
      </c>
      <c r="G10" s="20">
        <v>0</v>
      </c>
      <c r="H10" s="20">
        <v>0</v>
      </c>
    </row>
    <row r="11" spans="1:8" ht="15" customHeight="1" x14ac:dyDescent="0.15">
      <c r="A11" s="18">
        <f t="shared" si="0"/>
        <v>11</v>
      </c>
      <c r="B11" s="19" t="s">
        <v>54</v>
      </c>
      <c r="C11" s="20" t="s">
        <v>54</v>
      </c>
      <c r="D11" s="19" t="s">
        <v>43</v>
      </c>
      <c r="E11" s="20">
        <v>0</v>
      </c>
      <c r="F11" s="20">
        <v>0</v>
      </c>
      <c r="G11" s="20">
        <v>0</v>
      </c>
      <c r="H11" s="20">
        <v>0</v>
      </c>
    </row>
    <row r="12" spans="1:8" ht="15" customHeight="1" x14ac:dyDescent="0.15">
      <c r="A12" s="18">
        <f t="shared" si="0"/>
        <v>12</v>
      </c>
      <c r="B12" s="19" t="s">
        <v>54</v>
      </c>
      <c r="C12" s="20" t="s">
        <v>54</v>
      </c>
      <c r="D12" s="19" t="s">
        <v>45</v>
      </c>
      <c r="E12" s="20">
        <v>0</v>
      </c>
      <c r="F12" s="20">
        <v>0</v>
      </c>
      <c r="G12" s="20">
        <v>0</v>
      </c>
      <c r="H12" s="20">
        <v>0</v>
      </c>
    </row>
    <row r="13" spans="1:8" ht="15" customHeight="1" x14ac:dyDescent="0.15">
      <c r="A13" s="18">
        <f t="shared" si="0"/>
        <v>13</v>
      </c>
      <c r="B13" s="19" t="s">
        <v>54</v>
      </c>
      <c r="C13" s="20" t="s">
        <v>54</v>
      </c>
      <c r="D13" s="19" t="s">
        <v>47</v>
      </c>
      <c r="E13" s="20">
        <v>197.72</v>
      </c>
      <c r="F13" s="20">
        <v>97</v>
      </c>
      <c r="G13" s="20">
        <v>100.72</v>
      </c>
      <c r="H13" s="20">
        <v>0</v>
      </c>
    </row>
    <row r="14" spans="1:8" ht="15" customHeight="1" x14ac:dyDescent="0.15">
      <c r="A14" s="18">
        <f t="shared" si="0"/>
        <v>14</v>
      </c>
      <c r="B14" s="19" t="s">
        <v>54</v>
      </c>
      <c r="C14" s="20" t="s">
        <v>54</v>
      </c>
      <c r="D14" s="19" t="s">
        <v>49</v>
      </c>
      <c r="E14" s="20">
        <v>0</v>
      </c>
      <c r="F14" s="20">
        <v>0</v>
      </c>
      <c r="G14" s="20">
        <v>0</v>
      </c>
      <c r="H14" s="20">
        <v>0</v>
      </c>
    </row>
    <row r="15" spans="1:8" ht="15" customHeight="1" x14ac:dyDescent="0.15">
      <c r="A15" s="18">
        <f t="shared" si="0"/>
        <v>15</v>
      </c>
      <c r="B15" s="19" t="s">
        <v>54</v>
      </c>
      <c r="C15" s="20" t="s">
        <v>54</v>
      </c>
      <c r="D15" s="19" t="s">
        <v>51</v>
      </c>
      <c r="E15" s="20">
        <v>50.84</v>
      </c>
      <c r="F15" s="20">
        <v>50.84</v>
      </c>
      <c r="G15" s="20">
        <v>0</v>
      </c>
      <c r="H15" s="20">
        <v>0</v>
      </c>
    </row>
    <row r="16" spans="1:8" ht="15" customHeight="1" x14ac:dyDescent="0.15">
      <c r="A16" s="18">
        <f t="shared" si="0"/>
        <v>16</v>
      </c>
      <c r="B16" s="19" t="s">
        <v>54</v>
      </c>
      <c r="C16" s="20" t="s">
        <v>54</v>
      </c>
      <c r="D16" s="19" t="s">
        <v>53</v>
      </c>
      <c r="E16" s="20">
        <v>2747.56</v>
      </c>
      <c r="F16" s="20">
        <v>2747.56</v>
      </c>
      <c r="G16" s="20">
        <v>0</v>
      </c>
      <c r="H16" s="20">
        <v>0</v>
      </c>
    </row>
    <row r="17" spans="1:8" ht="15" customHeight="1" x14ac:dyDescent="0.15">
      <c r="A17" s="18">
        <f t="shared" si="0"/>
        <v>17</v>
      </c>
      <c r="B17" s="19" t="s">
        <v>54</v>
      </c>
      <c r="C17" s="20" t="s">
        <v>54</v>
      </c>
      <c r="D17" s="19" t="s">
        <v>55</v>
      </c>
      <c r="E17" s="20">
        <v>67463.81</v>
      </c>
      <c r="F17" s="20">
        <v>3404.61</v>
      </c>
      <c r="G17" s="20">
        <v>64059.199999999997</v>
      </c>
      <c r="H17" s="20">
        <v>0</v>
      </c>
    </row>
    <row r="18" spans="1:8" ht="15" customHeight="1" x14ac:dyDescent="0.15">
      <c r="A18" s="18">
        <f t="shared" si="0"/>
        <v>18</v>
      </c>
      <c r="B18" s="19" t="s">
        <v>54</v>
      </c>
      <c r="C18" s="20" t="s">
        <v>54</v>
      </c>
      <c r="D18" s="19" t="s">
        <v>56</v>
      </c>
      <c r="E18" s="20">
        <v>270</v>
      </c>
      <c r="F18" s="20">
        <v>270</v>
      </c>
      <c r="G18" s="20">
        <v>0</v>
      </c>
      <c r="H18" s="20">
        <v>0</v>
      </c>
    </row>
    <row r="19" spans="1:8" ht="15" customHeight="1" x14ac:dyDescent="0.15">
      <c r="A19" s="18">
        <f t="shared" si="0"/>
        <v>19</v>
      </c>
      <c r="B19" s="19" t="s">
        <v>54</v>
      </c>
      <c r="C19" s="20" t="s">
        <v>54</v>
      </c>
      <c r="D19" s="19" t="s">
        <v>57</v>
      </c>
      <c r="E19" s="20">
        <v>15.61</v>
      </c>
      <c r="F19" s="20">
        <v>15.61</v>
      </c>
      <c r="G19" s="20">
        <v>0</v>
      </c>
      <c r="H19" s="20">
        <v>0</v>
      </c>
    </row>
    <row r="20" spans="1:8" ht="15" customHeight="1" x14ac:dyDescent="0.15">
      <c r="A20" s="18">
        <f t="shared" si="0"/>
        <v>20</v>
      </c>
      <c r="B20" s="19" t="s">
        <v>54</v>
      </c>
      <c r="C20" s="20" t="s">
        <v>54</v>
      </c>
      <c r="D20" s="19" t="s">
        <v>58</v>
      </c>
      <c r="E20" s="20">
        <v>0</v>
      </c>
      <c r="F20" s="20">
        <v>0</v>
      </c>
      <c r="G20" s="20">
        <v>0</v>
      </c>
      <c r="H20" s="20">
        <v>0</v>
      </c>
    </row>
    <row r="21" spans="1:8" ht="15" customHeight="1" x14ac:dyDescent="0.15">
      <c r="A21" s="18">
        <f t="shared" si="0"/>
        <v>21</v>
      </c>
      <c r="B21" s="19" t="s">
        <v>54</v>
      </c>
      <c r="C21" s="20" t="s">
        <v>54</v>
      </c>
      <c r="D21" s="19" t="s">
        <v>59</v>
      </c>
      <c r="E21" s="20">
        <v>0</v>
      </c>
      <c r="F21" s="20">
        <v>0</v>
      </c>
      <c r="G21" s="20">
        <v>0</v>
      </c>
      <c r="H21" s="20">
        <v>0</v>
      </c>
    </row>
    <row r="22" spans="1:8" ht="15" customHeight="1" x14ac:dyDescent="0.15">
      <c r="A22" s="18">
        <f t="shared" si="0"/>
        <v>22</v>
      </c>
      <c r="B22" s="19" t="s">
        <v>54</v>
      </c>
      <c r="C22" s="20" t="s">
        <v>54</v>
      </c>
      <c r="D22" s="19" t="s">
        <v>60</v>
      </c>
      <c r="E22" s="20">
        <v>0</v>
      </c>
      <c r="F22" s="20">
        <v>0</v>
      </c>
      <c r="G22" s="20">
        <v>0</v>
      </c>
      <c r="H22" s="20">
        <v>0</v>
      </c>
    </row>
    <row r="23" spans="1:8" ht="15" customHeight="1" x14ac:dyDescent="0.15">
      <c r="A23" s="18">
        <f t="shared" si="0"/>
        <v>23</v>
      </c>
      <c r="B23" s="19" t="s">
        <v>54</v>
      </c>
      <c r="C23" s="20" t="s">
        <v>54</v>
      </c>
      <c r="D23" s="19" t="s">
        <v>61</v>
      </c>
      <c r="E23" s="20">
        <v>0</v>
      </c>
      <c r="F23" s="20">
        <v>0</v>
      </c>
      <c r="G23" s="20">
        <v>0</v>
      </c>
      <c r="H23" s="20">
        <v>0</v>
      </c>
    </row>
    <row r="24" spans="1:8" ht="15" customHeight="1" x14ac:dyDescent="0.15">
      <c r="A24" s="18">
        <f t="shared" si="0"/>
        <v>24</v>
      </c>
      <c r="B24" s="19" t="s">
        <v>54</v>
      </c>
      <c r="C24" s="20" t="s">
        <v>54</v>
      </c>
      <c r="D24" s="19" t="s">
        <v>62</v>
      </c>
      <c r="E24" s="20">
        <v>0</v>
      </c>
      <c r="F24" s="20">
        <v>0</v>
      </c>
      <c r="G24" s="20">
        <v>0</v>
      </c>
      <c r="H24" s="20">
        <v>0</v>
      </c>
    </row>
    <row r="25" spans="1:8" ht="15" customHeight="1" x14ac:dyDescent="0.15">
      <c r="A25" s="18">
        <f t="shared" si="0"/>
        <v>25</v>
      </c>
      <c r="B25" s="19" t="s">
        <v>54</v>
      </c>
      <c r="C25" s="20" t="s">
        <v>54</v>
      </c>
      <c r="D25" s="19" t="s">
        <v>63</v>
      </c>
      <c r="E25" s="20">
        <v>45.75</v>
      </c>
      <c r="F25" s="20">
        <v>45.75</v>
      </c>
      <c r="G25" s="20">
        <v>0</v>
      </c>
      <c r="H25" s="20">
        <v>0</v>
      </c>
    </row>
    <row r="26" spans="1:8" ht="15" customHeight="1" x14ac:dyDescent="0.15">
      <c r="A26" s="18">
        <f t="shared" si="0"/>
        <v>26</v>
      </c>
      <c r="B26" s="19" t="s">
        <v>54</v>
      </c>
      <c r="C26" s="20" t="s">
        <v>54</v>
      </c>
      <c r="D26" s="19" t="s">
        <v>64</v>
      </c>
      <c r="E26" s="20">
        <v>0</v>
      </c>
      <c r="F26" s="20">
        <v>0</v>
      </c>
      <c r="G26" s="20">
        <v>0</v>
      </c>
      <c r="H26" s="20">
        <v>0</v>
      </c>
    </row>
    <row r="27" spans="1:8" ht="15" customHeight="1" x14ac:dyDescent="0.15">
      <c r="A27" s="18">
        <f t="shared" si="0"/>
        <v>27</v>
      </c>
      <c r="B27" s="19" t="s">
        <v>54</v>
      </c>
      <c r="C27" s="20" t="s">
        <v>54</v>
      </c>
      <c r="D27" s="19" t="s">
        <v>65</v>
      </c>
      <c r="E27" s="20">
        <v>0</v>
      </c>
      <c r="F27" s="20">
        <v>0</v>
      </c>
      <c r="G27" s="20">
        <v>0</v>
      </c>
      <c r="H27" s="20">
        <v>0</v>
      </c>
    </row>
    <row r="28" spans="1:8" ht="15" customHeight="1" x14ac:dyDescent="0.15">
      <c r="A28" s="18">
        <f t="shared" si="0"/>
        <v>28</v>
      </c>
      <c r="B28" s="19" t="s">
        <v>54</v>
      </c>
      <c r="C28" s="20" t="s">
        <v>54</v>
      </c>
      <c r="D28" s="19" t="s">
        <v>66</v>
      </c>
      <c r="E28" s="20">
        <v>0</v>
      </c>
      <c r="F28" s="20">
        <v>0</v>
      </c>
      <c r="G28" s="20">
        <v>0</v>
      </c>
      <c r="H28" s="20">
        <v>0</v>
      </c>
    </row>
    <row r="29" spans="1:8" ht="15" customHeight="1" x14ac:dyDescent="0.15">
      <c r="A29" s="18">
        <f t="shared" si="0"/>
        <v>29</v>
      </c>
      <c r="B29" s="19" t="s">
        <v>54</v>
      </c>
      <c r="C29" s="20" t="s">
        <v>54</v>
      </c>
      <c r="D29" s="19" t="s">
        <v>67</v>
      </c>
      <c r="E29" s="20">
        <v>0</v>
      </c>
      <c r="F29" s="20">
        <v>0</v>
      </c>
      <c r="G29" s="20">
        <v>0</v>
      </c>
      <c r="H29" s="20">
        <v>0</v>
      </c>
    </row>
    <row r="30" spans="1:8" ht="15" customHeight="1" x14ac:dyDescent="0.15">
      <c r="A30" s="18">
        <f t="shared" si="0"/>
        <v>30</v>
      </c>
      <c r="B30" s="19" t="s">
        <v>54</v>
      </c>
      <c r="C30" s="20" t="s">
        <v>54</v>
      </c>
      <c r="D30" s="19" t="s">
        <v>68</v>
      </c>
      <c r="E30" s="20">
        <v>0</v>
      </c>
      <c r="F30" s="20">
        <v>0</v>
      </c>
      <c r="G30" s="20">
        <v>0</v>
      </c>
      <c r="H30" s="20">
        <v>0</v>
      </c>
    </row>
    <row r="31" spans="1:8" ht="15" customHeight="1" x14ac:dyDescent="0.15">
      <c r="A31" s="18">
        <f t="shared" si="0"/>
        <v>31</v>
      </c>
      <c r="B31" s="19" t="s">
        <v>54</v>
      </c>
      <c r="C31" s="20" t="s">
        <v>54</v>
      </c>
      <c r="D31" s="19" t="s">
        <v>69</v>
      </c>
      <c r="E31" s="20">
        <v>0</v>
      </c>
      <c r="F31" s="20">
        <v>0</v>
      </c>
      <c r="G31" s="20">
        <v>0</v>
      </c>
      <c r="H31" s="20">
        <v>0</v>
      </c>
    </row>
    <row r="32" spans="1:8" ht="15" customHeight="1" x14ac:dyDescent="0.15">
      <c r="A32" s="18">
        <f t="shared" si="0"/>
        <v>32</v>
      </c>
      <c r="B32" s="19" t="s">
        <v>54</v>
      </c>
      <c r="C32" s="20" t="s">
        <v>54</v>
      </c>
      <c r="D32" s="19" t="s">
        <v>70</v>
      </c>
      <c r="E32" s="20">
        <v>0</v>
      </c>
      <c r="F32" s="20">
        <v>0</v>
      </c>
      <c r="G32" s="20">
        <v>0</v>
      </c>
      <c r="H32" s="20">
        <v>0</v>
      </c>
    </row>
    <row r="33" spans="1:8" ht="15" customHeight="1" x14ac:dyDescent="0.15">
      <c r="A33" s="18">
        <f t="shared" si="0"/>
        <v>33</v>
      </c>
      <c r="B33" s="19" t="s">
        <v>54</v>
      </c>
      <c r="C33" s="20" t="s">
        <v>54</v>
      </c>
      <c r="D33" s="19" t="s">
        <v>71</v>
      </c>
      <c r="E33" s="20">
        <v>0</v>
      </c>
      <c r="F33" s="20">
        <v>0</v>
      </c>
      <c r="G33" s="20">
        <v>0</v>
      </c>
      <c r="H33" s="20">
        <v>0</v>
      </c>
    </row>
    <row r="34" spans="1:8" ht="15" customHeight="1" x14ac:dyDescent="0.15">
      <c r="A34" s="18">
        <f t="shared" si="0"/>
        <v>34</v>
      </c>
      <c r="B34" s="19" t="s">
        <v>54</v>
      </c>
      <c r="C34" s="20" t="s">
        <v>54</v>
      </c>
      <c r="D34" s="19" t="s">
        <v>72</v>
      </c>
      <c r="E34" s="20">
        <v>0</v>
      </c>
      <c r="F34" s="20">
        <v>0</v>
      </c>
      <c r="G34" s="20">
        <v>0</v>
      </c>
      <c r="H34" s="20">
        <v>0</v>
      </c>
    </row>
    <row r="35" spans="1:8" ht="15" customHeight="1" x14ac:dyDescent="0.15">
      <c r="A35" s="18">
        <f t="shared" si="0"/>
        <v>35</v>
      </c>
      <c r="B35" s="19" t="s">
        <v>73</v>
      </c>
      <c r="C35" s="20">
        <f>C6+C7</f>
        <v>71121.289999999994</v>
      </c>
      <c r="D35" s="19" t="s">
        <v>74</v>
      </c>
      <c r="E35" s="20">
        <f>F35+G35</f>
        <v>71121.289999999994</v>
      </c>
      <c r="F35" s="20">
        <f>833+6128.37</f>
        <v>6961.37</v>
      </c>
      <c r="G35" s="20">
        <v>64159.92</v>
      </c>
      <c r="H35" s="20">
        <v>0</v>
      </c>
    </row>
    <row r="36" spans="1:8" ht="15" customHeight="1" x14ac:dyDescent="0.15">
      <c r="A36" s="18">
        <f t="shared" si="0"/>
        <v>36</v>
      </c>
      <c r="B36" s="19" t="s">
        <v>198</v>
      </c>
      <c r="C36" s="20">
        <v>0</v>
      </c>
      <c r="D36" s="19" t="s">
        <v>78</v>
      </c>
      <c r="E36" s="20">
        <v>0</v>
      </c>
      <c r="F36" s="20">
        <v>0</v>
      </c>
      <c r="G36" s="20">
        <v>0</v>
      </c>
      <c r="H36" s="20">
        <v>0</v>
      </c>
    </row>
    <row r="37" spans="1:8" ht="15" customHeight="1" x14ac:dyDescent="0.15">
      <c r="A37" s="18">
        <f t="shared" si="0"/>
        <v>37</v>
      </c>
      <c r="B37" s="19" t="s">
        <v>79</v>
      </c>
      <c r="C37" s="20">
        <v>71121.289999999994</v>
      </c>
      <c r="D37" s="19" t="s">
        <v>79</v>
      </c>
      <c r="E37" s="20">
        <f>F37+G37</f>
        <v>71121.289999999994</v>
      </c>
      <c r="F37" s="20">
        <v>6961.37</v>
      </c>
      <c r="G37" s="20">
        <v>64159.92</v>
      </c>
      <c r="H37" s="20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6" type="noConversion"/>
  <pageMargins left="0.75" right="0.75" top="1" bottom="1" header="0.51180555555555596" footer="0.51180555555555596"/>
  <pageSetup paperSize="9" scale="85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3" sqref="A3:F40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10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19</v>
      </c>
      <c r="B2" s="12"/>
      <c r="C2" s="13"/>
      <c r="D2" s="12"/>
      <c r="E2" s="6" t="s">
        <v>20</v>
      </c>
      <c r="F2" s="6" t="s">
        <v>21</v>
      </c>
    </row>
    <row r="3" spans="1:6" s="1" customFormat="1" ht="15" customHeight="1" x14ac:dyDescent="0.15">
      <c r="A3" s="16" t="s">
        <v>22</v>
      </c>
      <c r="B3" s="16" t="s">
        <v>80</v>
      </c>
      <c r="C3" s="16"/>
      <c r="D3" s="16" t="s">
        <v>98</v>
      </c>
      <c r="E3" s="16" t="s">
        <v>186</v>
      </c>
      <c r="F3" s="16" t="s">
        <v>187</v>
      </c>
    </row>
    <row r="4" spans="1:6" s="1" customFormat="1" ht="15" customHeight="1" x14ac:dyDescent="0.15">
      <c r="A4" s="16"/>
      <c r="B4" s="17" t="s">
        <v>88</v>
      </c>
      <c r="C4" s="17" t="s">
        <v>89</v>
      </c>
      <c r="D4" s="16"/>
      <c r="E4" s="16"/>
      <c r="F4" s="16"/>
    </row>
    <row r="5" spans="1:6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</row>
    <row r="6" spans="1:6" ht="15" customHeight="1" x14ac:dyDescent="0.15">
      <c r="A6" s="18">
        <f t="shared" ref="A6:A40" si="0">ROW()</f>
        <v>6</v>
      </c>
      <c r="B6" s="19" t="s">
        <v>54</v>
      </c>
      <c r="C6" s="19" t="s">
        <v>98</v>
      </c>
      <c r="D6" s="20">
        <f>E6+F6</f>
        <v>6961.37</v>
      </c>
      <c r="E6" s="20">
        <v>841.5</v>
      </c>
      <c r="F6" s="20">
        <f>833+5286.87</f>
        <v>6119.87</v>
      </c>
    </row>
    <row r="7" spans="1:6" ht="15" customHeight="1" x14ac:dyDescent="0.15">
      <c r="A7" s="18">
        <f t="shared" si="0"/>
        <v>7</v>
      </c>
      <c r="B7" s="19" t="s">
        <v>99</v>
      </c>
      <c r="C7" s="19" t="s">
        <v>100</v>
      </c>
      <c r="D7" s="20">
        <v>330</v>
      </c>
      <c r="E7" s="20">
        <v>0</v>
      </c>
      <c r="F7" s="20">
        <v>330</v>
      </c>
    </row>
    <row r="8" spans="1:6" ht="15" customHeight="1" x14ac:dyDescent="0.15">
      <c r="A8" s="18">
        <f t="shared" si="0"/>
        <v>8</v>
      </c>
      <c r="B8" s="19" t="s">
        <v>101</v>
      </c>
      <c r="C8" s="19" t="s">
        <v>102</v>
      </c>
      <c r="D8" s="20">
        <v>330</v>
      </c>
      <c r="E8" s="20">
        <v>0</v>
      </c>
      <c r="F8" s="20">
        <v>330</v>
      </c>
    </row>
    <row r="9" spans="1:6" ht="15" customHeight="1" x14ac:dyDescent="0.15">
      <c r="A9" s="18">
        <f t="shared" si="0"/>
        <v>9</v>
      </c>
      <c r="B9" s="19" t="s">
        <v>103</v>
      </c>
      <c r="C9" s="19" t="s">
        <v>104</v>
      </c>
      <c r="D9" s="20">
        <v>330</v>
      </c>
      <c r="E9" s="20">
        <v>0</v>
      </c>
      <c r="F9" s="20">
        <v>330</v>
      </c>
    </row>
    <row r="10" spans="1:6" ht="15" customHeight="1" x14ac:dyDescent="0.15">
      <c r="A10" s="18">
        <f t="shared" si="0"/>
        <v>10</v>
      </c>
      <c r="B10" s="19" t="s">
        <v>105</v>
      </c>
      <c r="C10" s="19" t="s">
        <v>106</v>
      </c>
      <c r="D10" s="20">
        <v>97</v>
      </c>
      <c r="E10" s="20">
        <v>97</v>
      </c>
      <c r="F10" s="20">
        <v>0</v>
      </c>
    </row>
    <row r="11" spans="1:6" ht="15" customHeight="1" x14ac:dyDescent="0.15">
      <c r="A11" s="18">
        <f t="shared" si="0"/>
        <v>11</v>
      </c>
      <c r="B11" s="19" t="s">
        <v>107</v>
      </c>
      <c r="C11" s="19" t="s">
        <v>108</v>
      </c>
      <c r="D11" s="20">
        <v>97</v>
      </c>
      <c r="E11" s="20">
        <v>97</v>
      </c>
      <c r="F11" s="20">
        <v>0</v>
      </c>
    </row>
    <row r="12" spans="1:6" ht="15" customHeight="1" x14ac:dyDescent="0.15">
      <c r="A12" s="18">
        <f t="shared" si="0"/>
        <v>12</v>
      </c>
      <c r="B12" s="19" t="s">
        <v>109</v>
      </c>
      <c r="C12" s="19" t="s">
        <v>110</v>
      </c>
      <c r="D12" s="20">
        <v>5.5</v>
      </c>
      <c r="E12" s="20">
        <v>5.5</v>
      </c>
      <c r="F12" s="20">
        <v>0</v>
      </c>
    </row>
    <row r="13" spans="1:6" ht="15" customHeight="1" x14ac:dyDescent="0.15">
      <c r="A13" s="18">
        <f t="shared" si="0"/>
        <v>13</v>
      </c>
      <c r="B13" s="19" t="s">
        <v>111</v>
      </c>
      <c r="C13" s="19" t="s">
        <v>112</v>
      </c>
      <c r="D13" s="20">
        <v>61</v>
      </c>
      <c r="E13" s="20">
        <v>61</v>
      </c>
      <c r="F13" s="20">
        <v>0</v>
      </c>
    </row>
    <row r="14" spans="1:6" ht="15" customHeight="1" x14ac:dyDescent="0.15">
      <c r="A14" s="18">
        <f t="shared" si="0"/>
        <v>14</v>
      </c>
      <c r="B14" s="19" t="s">
        <v>113</v>
      </c>
      <c r="C14" s="19" t="s">
        <v>114</v>
      </c>
      <c r="D14" s="20">
        <v>30.5</v>
      </c>
      <c r="E14" s="20">
        <v>30.5</v>
      </c>
      <c r="F14" s="20">
        <v>0</v>
      </c>
    </row>
    <row r="15" spans="1:6" ht="15" customHeight="1" x14ac:dyDescent="0.15">
      <c r="A15" s="18">
        <f t="shared" si="0"/>
        <v>15</v>
      </c>
      <c r="B15" s="19" t="s">
        <v>121</v>
      </c>
      <c r="C15" s="19" t="s">
        <v>122</v>
      </c>
      <c r="D15" s="20">
        <v>50.84</v>
      </c>
      <c r="E15" s="20">
        <v>50.84</v>
      </c>
      <c r="F15" s="20">
        <v>0</v>
      </c>
    </row>
    <row r="16" spans="1:6" ht="15" customHeight="1" x14ac:dyDescent="0.15">
      <c r="A16" s="18">
        <f t="shared" si="0"/>
        <v>16</v>
      </c>
      <c r="B16" s="19" t="s">
        <v>123</v>
      </c>
      <c r="C16" s="19" t="s">
        <v>124</v>
      </c>
      <c r="D16" s="20">
        <v>50.84</v>
      </c>
      <c r="E16" s="20">
        <v>50.84</v>
      </c>
      <c r="F16" s="20">
        <v>0</v>
      </c>
    </row>
    <row r="17" spans="1:6" ht="15" customHeight="1" x14ac:dyDescent="0.15">
      <c r="A17" s="18">
        <f t="shared" si="0"/>
        <v>17</v>
      </c>
      <c r="B17" s="19" t="s">
        <v>125</v>
      </c>
      <c r="C17" s="19" t="s">
        <v>126</v>
      </c>
      <c r="D17" s="20">
        <v>8.6</v>
      </c>
      <c r="E17" s="20">
        <v>8.6</v>
      </c>
      <c r="F17" s="20">
        <v>0</v>
      </c>
    </row>
    <row r="18" spans="1:6" ht="15" customHeight="1" x14ac:dyDescent="0.15">
      <c r="A18" s="18">
        <f t="shared" si="0"/>
        <v>18</v>
      </c>
      <c r="B18" s="19" t="s">
        <v>127</v>
      </c>
      <c r="C18" s="19" t="s">
        <v>128</v>
      </c>
      <c r="D18" s="20">
        <v>42.24</v>
      </c>
      <c r="E18" s="20">
        <v>42.24</v>
      </c>
      <c r="F18" s="20">
        <v>0</v>
      </c>
    </row>
    <row r="19" spans="1:6" ht="15" customHeight="1" x14ac:dyDescent="0.15">
      <c r="A19" s="18">
        <f t="shared" si="0"/>
        <v>19</v>
      </c>
      <c r="B19" s="19" t="s">
        <v>129</v>
      </c>
      <c r="C19" s="19" t="s">
        <v>130</v>
      </c>
      <c r="D19" s="20">
        <v>2747.56</v>
      </c>
      <c r="E19" s="20">
        <v>0</v>
      </c>
      <c r="F19" s="20">
        <v>2747.56</v>
      </c>
    </row>
    <row r="20" spans="1:6" ht="15" customHeight="1" x14ac:dyDescent="0.15">
      <c r="A20" s="18">
        <f t="shared" si="0"/>
        <v>20</v>
      </c>
      <c r="B20" s="19" t="s">
        <v>131</v>
      </c>
      <c r="C20" s="19" t="s">
        <v>132</v>
      </c>
      <c r="D20" s="20">
        <v>2747.56</v>
      </c>
      <c r="E20" s="20">
        <v>0</v>
      </c>
      <c r="F20" s="20">
        <v>2747.56</v>
      </c>
    </row>
    <row r="21" spans="1:6" ht="15" customHeight="1" x14ac:dyDescent="0.15">
      <c r="A21" s="18">
        <f t="shared" si="0"/>
        <v>21</v>
      </c>
      <c r="B21" s="19" t="s">
        <v>133</v>
      </c>
      <c r="C21" s="19" t="s">
        <v>134</v>
      </c>
      <c r="D21" s="20">
        <v>2747.56</v>
      </c>
      <c r="E21" s="20">
        <v>0</v>
      </c>
      <c r="F21" s="20">
        <v>2747.56</v>
      </c>
    </row>
    <row r="22" spans="1:6" ht="15" customHeight="1" x14ac:dyDescent="0.15">
      <c r="A22" s="18">
        <f t="shared" si="0"/>
        <v>22</v>
      </c>
      <c r="B22" s="19" t="s">
        <v>135</v>
      </c>
      <c r="C22" s="19" t="s">
        <v>136</v>
      </c>
      <c r="D22" s="20">
        <v>3404.61</v>
      </c>
      <c r="E22" s="20">
        <v>647.91</v>
      </c>
      <c r="F22" s="20">
        <v>2756.7</v>
      </c>
    </row>
    <row r="23" spans="1:6" ht="15" customHeight="1" x14ac:dyDescent="0.15">
      <c r="A23" s="18">
        <f t="shared" si="0"/>
        <v>23</v>
      </c>
      <c r="B23" s="19" t="s">
        <v>137</v>
      </c>
      <c r="C23" s="19" t="s">
        <v>138</v>
      </c>
      <c r="D23" s="20">
        <v>2816.21</v>
      </c>
      <c r="E23" s="20">
        <v>647.91</v>
      </c>
      <c r="F23" s="20">
        <v>2168.3000000000002</v>
      </c>
    </row>
    <row r="24" spans="1:6" ht="15" customHeight="1" x14ac:dyDescent="0.15">
      <c r="A24" s="18">
        <f t="shared" si="0"/>
        <v>24</v>
      </c>
      <c r="B24" s="19" t="s">
        <v>139</v>
      </c>
      <c r="C24" s="19" t="s">
        <v>140</v>
      </c>
      <c r="D24" s="20">
        <v>647.91</v>
      </c>
      <c r="E24" s="20">
        <v>647.91</v>
      </c>
      <c r="F24" s="20">
        <v>0</v>
      </c>
    </row>
    <row r="25" spans="1:6" ht="15" customHeight="1" x14ac:dyDescent="0.15">
      <c r="A25" s="18">
        <f t="shared" si="0"/>
        <v>25</v>
      </c>
      <c r="B25" s="19" t="s">
        <v>141</v>
      </c>
      <c r="C25" s="19" t="s">
        <v>104</v>
      </c>
      <c r="D25" s="20">
        <v>378.9</v>
      </c>
      <c r="E25" s="20">
        <v>0</v>
      </c>
      <c r="F25" s="20">
        <v>378.9</v>
      </c>
    </row>
    <row r="26" spans="1:6" ht="15" customHeight="1" x14ac:dyDescent="0.15">
      <c r="A26" s="18">
        <f t="shared" si="0"/>
        <v>26</v>
      </c>
      <c r="B26" s="19" t="s">
        <v>142</v>
      </c>
      <c r="C26" s="19" t="s">
        <v>143</v>
      </c>
      <c r="D26" s="20">
        <v>3</v>
      </c>
      <c r="E26" s="20">
        <v>0</v>
      </c>
      <c r="F26" s="20">
        <v>3</v>
      </c>
    </row>
    <row r="27" spans="1:6" ht="15" customHeight="1" x14ac:dyDescent="0.15">
      <c r="A27" s="18">
        <f t="shared" si="0"/>
        <v>27</v>
      </c>
      <c r="B27" s="19" t="s">
        <v>144</v>
      </c>
      <c r="C27" s="19" t="s">
        <v>145</v>
      </c>
      <c r="D27" s="20">
        <v>1786.4</v>
      </c>
      <c r="E27" s="20">
        <v>0</v>
      </c>
      <c r="F27" s="20">
        <v>1786.4</v>
      </c>
    </row>
    <row r="28" spans="1:6" ht="15" customHeight="1" x14ac:dyDescent="0.15">
      <c r="A28" s="18">
        <f t="shared" si="0"/>
        <v>28</v>
      </c>
      <c r="B28" s="19" t="s">
        <v>146</v>
      </c>
      <c r="C28" s="19" t="s">
        <v>147</v>
      </c>
      <c r="D28" s="20">
        <v>100</v>
      </c>
      <c r="E28" s="20">
        <v>0</v>
      </c>
      <c r="F28" s="20">
        <v>100</v>
      </c>
    </row>
    <row r="29" spans="1:6" ht="15" customHeight="1" x14ac:dyDescent="0.15">
      <c r="A29" s="18">
        <f t="shared" si="0"/>
        <v>29</v>
      </c>
      <c r="B29" s="19" t="s">
        <v>148</v>
      </c>
      <c r="C29" s="19" t="s">
        <v>149</v>
      </c>
      <c r="D29" s="20">
        <v>100</v>
      </c>
      <c r="E29" s="20">
        <v>0</v>
      </c>
      <c r="F29" s="20">
        <v>100</v>
      </c>
    </row>
    <row r="30" spans="1:6" ht="15" customHeight="1" x14ac:dyDescent="0.15">
      <c r="A30" s="18">
        <f t="shared" si="0"/>
        <v>30</v>
      </c>
      <c r="B30" s="19" t="s">
        <v>150</v>
      </c>
      <c r="C30" s="19" t="s">
        <v>151</v>
      </c>
      <c r="D30" s="20">
        <v>488.4</v>
      </c>
      <c r="E30" s="20">
        <v>0</v>
      </c>
      <c r="F30" s="20">
        <v>488.4</v>
      </c>
    </row>
    <row r="31" spans="1:6" ht="15" customHeight="1" x14ac:dyDescent="0.15">
      <c r="A31" s="18">
        <f t="shared" si="0"/>
        <v>31</v>
      </c>
      <c r="B31" s="19" t="s">
        <v>152</v>
      </c>
      <c r="C31" s="19" t="s">
        <v>151</v>
      </c>
      <c r="D31" s="20">
        <v>488.4</v>
      </c>
      <c r="E31" s="20">
        <v>0</v>
      </c>
      <c r="F31" s="20">
        <v>488.4</v>
      </c>
    </row>
    <row r="32" spans="1:6" ht="15" customHeight="1" x14ac:dyDescent="0.15">
      <c r="A32" s="18">
        <f t="shared" si="0"/>
        <v>32</v>
      </c>
      <c r="B32" s="19" t="s">
        <v>167</v>
      </c>
      <c r="C32" s="19" t="s">
        <v>168</v>
      </c>
      <c r="D32" s="20">
        <v>270</v>
      </c>
      <c r="E32" s="20">
        <v>0</v>
      </c>
      <c r="F32" s="20">
        <v>270</v>
      </c>
    </row>
    <row r="33" spans="1:6" ht="15" customHeight="1" x14ac:dyDescent="0.15">
      <c r="A33" s="18">
        <f t="shared" si="0"/>
        <v>33</v>
      </c>
      <c r="B33" s="19" t="s">
        <v>169</v>
      </c>
      <c r="C33" s="19" t="s">
        <v>170</v>
      </c>
      <c r="D33" s="20">
        <v>270</v>
      </c>
      <c r="E33" s="20">
        <v>0</v>
      </c>
      <c r="F33" s="20">
        <v>270</v>
      </c>
    </row>
    <row r="34" spans="1:6" ht="15" customHeight="1" x14ac:dyDescent="0.15">
      <c r="A34" s="18">
        <f t="shared" si="0"/>
        <v>34</v>
      </c>
      <c r="B34" s="19" t="s">
        <v>171</v>
      </c>
      <c r="C34" s="19" t="s">
        <v>172</v>
      </c>
      <c r="D34" s="20">
        <v>270</v>
      </c>
      <c r="E34" s="20">
        <v>0</v>
      </c>
      <c r="F34" s="20">
        <v>270</v>
      </c>
    </row>
    <row r="35" spans="1:6" ht="15" customHeight="1" x14ac:dyDescent="0.15">
      <c r="A35" s="18">
        <f t="shared" si="0"/>
        <v>35</v>
      </c>
      <c r="B35" s="19" t="s">
        <v>173</v>
      </c>
      <c r="C35" s="19" t="s">
        <v>174</v>
      </c>
      <c r="D35" s="20">
        <v>15.61</v>
      </c>
      <c r="E35" s="20">
        <v>0</v>
      </c>
      <c r="F35" s="20">
        <v>15.61</v>
      </c>
    </row>
    <row r="36" spans="1:6" ht="15" customHeight="1" x14ac:dyDescent="0.15">
      <c r="A36" s="18">
        <f t="shared" si="0"/>
        <v>36</v>
      </c>
      <c r="B36" s="19" t="s">
        <v>175</v>
      </c>
      <c r="C36" s="19" t="s">
        <v>176</v>
      </c>
      <c r="D36" s="20">
        <v>15.61</v>
      </c>
      <c r="E36" s="20">
        <v>0</v>
      </c>
      <c r="F36" s="20">
        <v>15.61</v>
      </c>
    </row>
    <row r="37" spans="1:6" ht="15" customHeight="1" x14ac:dyDescent="0.15">
      <c r="A37" s="18">
        <f t="shared" si="0"/>
        <v>37</v>
      </c>
      <c r="B37" s="19" t="s">
        <v>177</v>
      </c>
      <c r="C37" s="19" t="s">
        <v>178</v>
      </c>
      <c r="D37" s="20">
        <v>15.61</v>
      </c>
      <c r="E37" s="20">
        <v>0</v>
      </c>
      <c r="F37" s="20">
        <v>15.61</v>
      </c>
    </row>
    <row r="38" spans="1:6" ht="15" customHeight="1" x14ac:dyDescent="0.15">
      <c r="A38" s="18">
        <f t="shared" si="0"/>
        <v>38</v>
      </c>
      <c r="B38" s="19" t="s">
        <v>179</v>
      </c>
      <c r="C38" s="19" t="s">
        <v>180</v>
      </c>
      <c r="D38" s="20">
        <v>45.75</v>
      </c>
      <c r="E38" s="20">
        <v>45.75</v>
      </c>
      <c r="F38" s="20">
        <v>0</v>
      </c>
    </row>
    <row r="39" spans="1:6" ht="15" customHeight="1" x14ac:dyDescent="0.15">
      <c r="A39" s="18">
        <f t="shared" si="0"/>
        <v>39</v>
      </c>
      <c r="B39" s="19" t="s">
        <v>181</v>
      </c>
      <c r="C39" s="19" t="s">
        <v>182</v>
      </c>
      <c r="D39" s="20">
        <v>45.75</v>
      </c>
      <c r="E39" s="20">
        <v>45.75</v>
      </c>
      <c r="F39" s="20">
        <v>0</v>
      </c>
    </row>
    <row r="40" spans="1:6" ht="15" customHeight="1" x14ac:dyDescent="0.15">
      <c r="A40" s="18">
        <f t="shared" si="0"/>
        <v>40</v>
      </c>
      <c r="B40" s="19" t="s">
        <v>183</v>
      </c>
      <c r="C40" s="19" t="s">
        <v>184</v>
      </c>
      <c r="D40" s="20">
        <v>45.75</v>
      </c>
      <c r="E40" s="20">
        <v>45.75</v>
      </c>
      <c r="F40" s="20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D35" sqref="D35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12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19</v>
      </c>
      <c r="B2" s="12"/>
      <c r="C2" s="13"/>
      <c r="D2" s="12"/>
      <c r="E2" s="6" t="s">
        <v>20</v>
      </c>
      <c r="F2" s="6" t="s">
        <v>21</v>
      </c>
    </row>
    <row r="3" spans="1:6" s="1" customFormat="1" ht="15" customHeight="1" x14ac:dyDescent="0.15">
      <c r="A3" s="16" t="s">
        <v>22</v>
      </c>
      <c r="B3" s="16" t="s">
        <v>80</v>
      </c>
      <c r="C3" s="16"/>
      <c r="D3" s="16" t="s">
        <v>186</v>
      </c>
      <c r="E3" s="16"/>
      <c r="F3" s="16"/>
    </row>
    <row r="4" spans="1:6" s="1" customFormat="1" ht="15" customHeight="1" x14ac:dyDescent="0.15">
      <c r="A4" s="16"/>
      <c r="B4" s="17" t="s">
        <v>199</v>
      </c>
      <c r="C4" s="17" t="s">
        <v>89</v>
      </c>
      <c r="D4" s="17" t="s">
        <v>98</v>
      </c>
      <c r="E4" s="17" t="s">
        <v>200</v>
      </c>
      <c r="F4" s="17" t="s">
        <v>201</v>
      </c>
    </row>
    <row r="5" spans="1:6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</row>
    <row r="6" spans="1:6" ht="15" customHeight="1" x14ac:dyDescent="0.15">
      <c r="A6" s="18">
        <f t="shared" ref="A6:A33" si="0">ROW()</f>
        <v>6</v>
      </c>
      <c r="B6" s="19" t="s">
        <v>54</v>
      </c>
      <c r="C6" s="19" t="s">
        <v>98</v>
      </c>
      <c r="D6" s="20">
        <v>841.5</v>
      </c>
      <c r="E6" s="20">
        <v>803.46</v>
      </c>
      <c r="F6" s="20">
        <v>38.04</v>
      </c>
    </row>
    <row r="7" spans="1:6" ht="15" customHeight="1" x14ac:dyDescent="0.15">
      <c r="A7" s="18">
        <f t="shared" si="0"/>
        <v>7</v>
      </c>
      <c r="B7" s="19" t="s">
        <v>202</v>
      </c>
      <c r="C7" s="19" t="s">
        <v>203</v>
      </c>
      <c r="D7" s="20">
        <v>797.18</v>
      </c>
      <c r="E7" s="20">
        <v>797.18</v>
      </c>
      <c r="F7" s="20">
        <v>0</v>
      </c>
    </row>
    <row r="8" spans="1:6" ht="15" customHeight="1" x14ac:dyDescent="0.15">
      <c r="A8" s="18">
        <f t="shared" si="0"/>
        <v>8</v>
      </c>
      <c r="B8" s="19" t="s">
        <v>204</v>
      </c>
      <c r="C8" s="19" t="s">
        <v>205</v>
      </c>
      <c r="D8" s="20">
        <v>183.3</v>
      </c>
      <c r="E8" s="20">
        <v>183.3</v>
      </c>
      <c r="F8" s="20">
        <v>0</v>
      </c>
    </row>
    <row r="9" spans="1:6" ht="15" customHeight="1" x14ac:dyDescent="0.15">
      <c r="A9" s="18">
        <f t="shared" si="0"/>
        <v>9</v>
      </c>
      <c r="B9" s="19" t="s">
        <v>206</v>
      </c>
      <c r="C9" s="19" t="s">
        <v>207</v>
      </c>
      <c r="D9" s="20">
        <v>193.19</v>
      </c>
      <c r="E9" s="20">
        <v>193.19</v>
      </c>
      <c r="F9" s="20">
        <v>0</v>
      </c>
    </row>
    <row r="10" spans="1:6" ht="15" customHeight="1" x14ac:dyDescent="0.15">
      <c r="A10" s="18">
        <f t="shared" si="0"/>
        <v>10</v>
      </c>
      <c r="B10" s="19" t="s">
        <v>208</v>
      </c>
      <c r="C10" s="19" t="s">
        <v>209</v>
      </c>
      <c r="D10" s="20">
        <v>3.41</v>
      </c>
      <c r="E10" s="20">
        <v>3.41</v>
      </c>
      <c r="F10" s="20">
        <v>0</v>
      </c>
    </row>
    <row r="11" spans="1:6" ht="15" customHeight="1" x14ac:dyDescent="0.15">
      <c r="A11" s="18">
        <f t="shared" si="0"/>
        <v>11</v>
      </c>
      <c r="B11" s="19" t="s">
        <v>210</v>
      </c>
      <c r="C11" s="19" t="s">
        <v>211</v>
      </c>
      <c r="D11" s="20">
        <v>207.64</v>
      </c>
      <c r="E11" s="20">
        <v>207.64</v>
      </c>
      <c r="F11" s="20">
        <v>0</v>
      </c>
    </row>
    <row r="12" spans="1:6" ht="15" customHeight="1" x14ac:dyDescent="0.15">
      <c r="A12" s="18">
        <f t="shared" si="0"/>
        <v>12</v>
      </c>
      <c r="B12" s="19" t="s">
        <v>212</v>
      </c>
      <c r="C12" s="19" t="s">
        <v>213</v>
      </c>
      <c r="D12" s="20">
        <v>61</v>
      </c>
      <c r="E12" s="20">
        <v>61</v>
      </c>
      <c r="F12" s="20">
        <v>0</v>
      </c>
    </row>
    <row r="13" spans="1:6" ht="15" customHeight="1" x14ac:dyDescent="0.15">
      <c r="A13" s="18">
        <f t="shared" si="0"/>
        <v>13</v>
      </c>
      <c r="B13" s="19" t="s">
        <v>214</v>
      </c>
      <c r="C13" s="19" t="s">
        <v>215</v>
      </c>
      <c r="D13" s="20">
        <v>30.5</v>
      </c>
      <c r="E13" s="20">
        <v>30.5</v>
      </c>
      <c r="F13" s="20">
        <v>0</v>
      </c>
    </row>
    <row r="14" spans="1:6" ht="15" customHeight="1" x14ac:dyDescent="0.15">
      <c r="A14" s="18">
        <f t="shared" si="0"/>
        <v>14</v>
      </c>
      <c r="B14" s="19" t="s">
        <v>216</v>
      </c>
      <c r="C14" s="19" t="s">
        <v>217</v>
      </c>
      <c r="D14" s="20">
        <v>50.19</v>
      </c>
      <c r="E14" s="20">
        <v>50.19</v>
      </c>
      <c r="F14" s="20">
        <v>0</v>
      </c>
    </row>
    <row r="15" spans="1:6" ht="15" customHeight="1" x14ac:dyDescent="0.15">
      <c r="A15" s="18">
        <f t="shared" si="0"/>
        <v>15</v>
      </c>
      <c r="B15" s="19" t="s">
        <v>218</v>
      </c>
      <c r="C15" s="19" t="s">
        <v>219</v>
      </c>
      <c r="D15" s="20">
        <v>5.86</v>
      </c>
      <c r="E15" s="20">
        <v>5.86</v>
      </c>
      <c r="F15" s="20">
        <v>0</v>
      </c>
    </row>
    <row r="16" spans="1:6" ht="15" customHeight="1" x14ac:dyDescent="0.15">
      <c r="A16" s="18">
        <f t="shared" si="0"/>
        <v>16</v>
      </c>
      <c r="B16" s="19" t="s">
        <v>220</v>
      </c>
      <c r="C16" s="19" t="s">
        <v>184</v>
      </c>
      <c r="D16" s="20">
        <v>45.75</v>
      </c>
      <c r="E16" s="20">
        <v>45.75</v>
      </c>
      <c r="F16" s="20">
        <v>0</v>
      </c>
    </row>
    <row r="17" spans="1:6" ht="15" customHeight="1" x14ac:dyDescent="0.15">
      <c r="A17" s="18">
        <f t="shared" si="0"/>
        <v>17</v>
      </c>
      <c r="B17" s="19" t="s">
        <v>221</v>
      </c>
      <c r="C17" s="19" t="s">
        <v>222</v>
      </c>
      <c r="D17" s="20">
        <v>16.34</v>
      </c>
      <c r="E17" s="20">
        <v>16.34</v>
      </c>
      <c r="F17" s="20">
        <v>0</v>
      </c>
    </row>
    <row r="18" spans="1:6" ht="15" customHeight="1" x14ac:dyDescent="0.15">
      <c r="A18" s="18">
        <f t="shared" si="0"/>
        <v>18</v>
      </c>
      <c r="B18" s="19" t="s">
        <v>223</v>
      </c>
      <c r="C18" s="19" t="s">
        <v>224</v>
      </c>
      <c r="D18" s="20">
        <v>38.04</v>
      </c>
      <c r="E18" s="20">
        <v>0</v>
      </c>
      <c r="F18" s="20">
        <v>38.04</v>
      </c>
    </row>
    <row r="19" spans="1:6" ht="15" customHeight="1" x14ac:dyDescent="0.15">
      <c r="A19" s="18">
        <f t="shared" si="0"/>
        <v>19</v>
      </c>
      <c r="B19" s="19" t="s">
        <v>225</v>
      </c>
      <c r="C19" s="19" t="s">
        <v>226</v>
      </c>
      <c r="D19" s="20">
        <v>8.25</v>
      </c>
      <c r="E19" s="20">
        <v>0</v>
      </c>
      <c r="F19" s="20">
        <v>8.25</v>
      </c>
    </row>
    <row r="20" spans="1:6" ht="15" customHeight="1" x14ac:dyDescent="0.15">
      <c r="A20" s="18">
        <f t="shared" si="0"/>
        <v>20</v>
      </c>
      <c r="B20" s="19" t="s">
        <v>227</v>
      </c>
      <c r="C20" s="19" t="s">
        <v>228</v>
      </c>
      <c r="D20" s="20">
        <v>2.9</v>
      </c>
      <c r="E20" s="20">
        <v>0</v>
      </c>
      <c r="F20" s="20">
        <v>2.9</v>
      </c>
    </row>
    <row r="21" spans="1:6" ht="15" customHeight="1" x14ac:dyDescent="0.15">
      <c r="A21" s="18">
        <f t="shared" si="0"/>
        <v>21</v>
      </c>
      <c r="B21" s="19" t="s">
        <v>229</v>
      </c>
      <c r="C21" s="19" t="s">
        <v>230</v>
      </c>
      <c r="D21" s="20">
        <v>3.8</v>
      </c>
      <c r="E21" s="20">
        <v>0</v>
      </c>
      <c r="F21" s="20">
        <v>3.8</v>
      </c>
    </row>
    <row r="22" spans="1:6" ht="15" customHeight="1" x14ac:dyDescent="0.15">
      <c r="A22" s="18">
        <f t="shared" si="0"/>
        <v>22</v>
      </c>
      <c r="B22" s="19" t="s">
        <v>231</v>
      </c>
      <c r="C22" s="19" t="s">
        <v>232</v>
      </c>
      <c r="D22" s="20">
        <v>0.5</v>
      </c>
      <c r="E22" s="20">
        <v>0</v>
      </c>
      <c r="F22" s="20">
        <v>0.5</v>
      </c>
    </row>
    <row r="23" spans="1:6" ht="15" customHeight="1" x14ac:dyDescent="0.15">
      <c r="A23" s="18">
        <f t="shared" si="0"/>
        <v>23</v>
      </c>
      <c r="B23" s="19" t="s">
        <v>233</v>
      </c>
      <c r="C23" s="19" t="s">
        <v>234</v>
      </c>
      <c r="D23" s="20">
        <v>3.9</v>
      </c>
      <c r="E23" s="20">
        <v>0</v>
      </c>
      <c r="F23" s="20">
        <v>3.9</v>
      </c>
    </row>
    <row r="24" spans="1:6" ht="15" customHeight="1" x14ac:dyDescent="0.15">
      <c r="A24" s="18">
        <f t="shared" si="0"/>
        <v>24</v>
      </c>
      <c r="B24" s="19" t="s">
        <v>235</v>
      </c>
      <c r="C24" s="19" t="s">
        <v>236</v>
      </c>
      <c r="D24" s="20">
        <v>0.5</v>
      </c>
      <c r="E24" s="20">
        <v>0</v>
      </c>
      <c r="F24" s="20">
        <v>0.5</v>
      </c>
    </row>
    <row r="25" spans="1:6" ht="15" customHeight="1" x14ac:dyDescent="0.15">
      <c r="A25" s="18">
        <f t="shared" si="0"/>
        <v>25</v>
      </c>
      <c r="B25" s="19" t="s">
        <v>237</v>
      </c>
      <c r="C25" s="19" t="s">
        <v>238</v>
      </c>
      <c r="D25" s="20">
        <v>1.5</v>
      </c>
      <c r="E25" s="20">
        <v>0</v>
      </c>
      <c r="F25" s="20">
        <v>1.5</v>
      </c>
    </row>
    <row r="26" spans="1:6" ht="15" customHeight="1" x14ac:dyDescent="0.15">
      <c r="A26" s="18">
        <f t="shared" si="0"/>
        <v>26</v>
      </c>
      <c r="B26" s="19" t="s">
        <v>239</v>
      </c>
      <c r="C26" s="19" t="s">
        <v>240</v>
      </c>
      <c r="D26" s="20">
        <v>2.5</v>
      </c>
      <c r="E26" s="20">
        <v>0</v>
      </c>
      <c r="F26" s="20">
        <v>2.5</v>
      </c>
    </row>
    <row r="27" spans="1:6" ht="15" customHeight="1" x14ac:dyDescent="0.15">
      <c r="A27" s="18">
        <f t="shared" si="0"/>
        <v>27</v>
      </c>
      <c r="B27" s="19" t="s">
        <v>241</v>
      </c>
      <c r="C27" s="19" t="s">
        <v>242</v>
      </c>
      <c r="D27" s="20">
        <v>7.64</v>
      </c>
      <c r="E27" s="20">
        <v>0</v>
      </c>
      <c r="F27" s="20">
        <v>7.64</v>
      </c>
    </row>
    <row r="28" spans="1:6" ht="15" customHeight="1" x14ac:dyDescent="0.15">
      <c r="A28" s="18">
        <f t="shared" si="0"/>
        <v>28</v>
      </c>
      <c r="B28" s="19" t="s">
        <v>243</v>
      </c>
      <c r="C28" s="19" t="s">
        <v>244</v>
      </c>
      <c r="D28" s="20">
        <v>6</v>
      </c>
      <c r="E28" s="20">
        <v>0</v>
      </c>
      <c r="F28" s="20">
        <v>6</v>
      </c>
    </row>
    <row r="29" spans="1:6" ht="15" customHeight="1" x14ac:dyDescent="0.15">
      <c r="A29" s="18">
        <f t="shared" si="0"/>
        <v>29</v>
      </c>
      <c r="B29" s="19" t="s">
        <v>245</v>
      </c>
      <c r="C29" s="19" t="s">
        <v>246</v>
      </c>
      <c r="D29" s="20">
        <v>0.55000000000000004</v>
      </c>
      <c r="E29" s="20">
        <v>0</v>
      </c>
      <c r="F29" s="20">
        <v>0.55000000000000004</v>
      </c>
    </row>
    <row r="30" spans="1:6" ht="15" customHeight="1" x14ac:dyDescent="0.15">
      <c r="A30" s="18">
        <f t="shared" si="0"/>
        <v>30</v>
      </c>
      <c r="B30" s="19" t="s">
        <v>247</v>
      </c>
      <c r="C30" s="19" t="s">
        <v>248</v>
      </c>
      <c r="D30" s="20">
        <v>6.28</v>
      </c>
      <c r="E30" s="20">
        <v>6.28</v>
      </c>
      <c r="F30" s="20">
        <v>0</v>
      </c>
    </row>
    <row r="31" spans="1:6" ht="15" customHeight="1" x14ac:dyDescent="0.15">
      <c r="A31" s="18">
        <f t="shared" si="0"/>
        <v>31</v>
      </c>
      <c r="B31" s="19" t="s">
        <v>249</v>
      </c>
      <c r="C31" s="19" t="s">
        <v>250</v>
      </c>
      <c r="D31" s="20">
        <v>5.5</v>
      </c>
      <c r="E31" s="20">
        <v>5.5</v>
      </c>
      <c r="F31" s="20">
        <v>0</v>
      </c>
    </row>
    <row r="32" spans="1:6" ht="15" customHeight="1" x14ac:dyDescent="0.15">
      <c r="A32" s="18">
        <f t="shared" si="0"/>
        <v>32</v>
      </c>
      <c r="B32" s="19" t="s">
        <v>251</v>
      </c>
      <c r="C32" s="19" t="s">
        <v>252</v>
      </c>
      <c r="D32" s="20">
        <v>0.65</v>
      </c>
      <c r="E32" s="20">
        <v>0.65</v>
      </c>
      <c r="F32" s="20">
        <v>0</v>
      </c>
    </row>
    <row r="33" spans="1:6" ht="15" customHeight="1" x14ac:dyDescent="0.15">
      <c r="A33" s="18">
        <f t="shared" si="0"/>
        <v>33</v>
      </c>
      <c r="B33" s="19" t="s">
        <v>253</v>
      </c>
      <c r="C33" s="19" t="s">
        <v>254</v>
      </c>
      <c r="D33" s="20">
        <v>0.13</v>
      </c>
      <c r="E33" s="20">
        <v>0.13</v>
      </c>
      <c r="F33" s="20">
        <v>0</v>
      </c>
    </row>
  </sheetData>
  <mergeCells count="5">
    <mergeCell ref="A1:F1"/>
    <mergeCell ref="A2:D2"/>
    <mergeCell ref="B3:C3"/>
    <mergeCell ref="D3:F3"/>
    <mergeCell ref="A3:A4"/>
  </mergeCells>
  <phoneticPr fontId="6" type="noConversion"/>
  <pageMargins left="0.75" right="0.75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F38" sqref="F38"/>
    </sheetView>
  </sheetViews>
  <sheetFormatPr defaultColWidth="7" defaultRowHeight="15" customHeight="1" x14ac:dyDescent="0.15"/>
  <cols>
    <col min="1" max="1" width="6.25" style="3" customWidth="1"/>
    <col min="2" max="2" width="14.375" style="4" customWidth="1"/>
    <col min="3" max="3" width="25" style="4" customWidth="1"/>
    <col min="4" max="6" width="25" style="5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11" t="s">
        <v>255</v>
      </c>
      <c r="B1" s="12"/>
      <c r="C1" s="12"/>
      <c r="D1" s="12"/>
      <c r="E1" s="13"/>
      <c r="F1" s="12"/>
    </row>
    <row r="2" spans="1:6" s="1" customFormat="1" ht="15" customHeight="1" x14ac:dyDescent="0.15">
      <c r="A2" s="14" t="s">
        <v>19</v>
      </c>
      <c r="B2" s="12"/>
      <c r="C2" s="13"/>
      <c r="D2" s="12"/>
      <c r="E2" s="6" t="s">
        <v>20</v>
      </c>
      <c r="F2" s="6" t="s">
        <v>21</v>
      </c>
    </row>
    <row r="3" spans="1:6" s="1" customFormat="1" ht="15" customHeight="1" x14ac:dyDescent="0.15">
      <c r="A3" s="16" t="s">
        <v>22</v>
      </c>
      <c r="B3" s="16" t="s">
        <v>80</v>
      </c>
      <c r="C3" s="16"/>
      <c r="D3" s="16" t="s">
        <v>98</v>
      </c>
      <c r="E3" s="16" t="s">
        <v>186</v>
      </c>
      <c r="F3" s="16" t="s">
        <v>187</v>
      </c>
    </row>
    <row r="4" spans="1:6" s="1" customFormat="1" ht="15" customHeight="1" x14ac:dyDescent="0.15">
      <c r="A4" s="16"/>
      <c r="B4" s="17" t="s">
        <v>88</v>
      </c>
      <c r="C4" s="17" t="s">
        <v>89</v>
      </c>
      <c r="D4" s="16"/>
      <c r="E4" s="16"/>
      <c r="F4" s="16"/>
    </row>
    <row r="5" spans="1:6" s="1" customFormat="1" ht="15" customHeight="1" x14ac:dyDescent="0.15">
      <c r="A5" s="17" t="s">
        <v>27</v>
      </c>
      <c r="B5" s="17" t="s">
        <v>28</v>
      </c>
      <c r="C5" s="17" t="s">
        <v>29</v>
      </c>
      <c r="D5" s="17" t="s">
        <v>30</v>
      </c>
      <c r="E5" s="17" t="s">
        <v>31</v>
      </c>
      <c r="F5" s="17" t="s">
        <v>92</v>
      </c>
    </row>
    <row r="6" spans="1:6" ht="15" customHeight="1" x14ac:dyDescent="0.15">
      <c r="A6" s="18">
        <f t="shared" ref="A6:A18" si="0">ROW()</f>
        <v>6</v>
      </c>
      <c r="B6" s="19" t="s">
        <v>54</v>
      </c>
      <c r="C6" s="19" t="s">
        <v>98</v>
      </c>
      <c r="D6" s="20">
        <v>64159.92</v>
      </c>
      <c r="E6" s="20">
        <v>0</v>
      </c>
      <c r="F6" s="20">
        <v>64159.92</v>
      </c>
    </row>
    <row r="7" spans="1:6" ht="15" customHeight="1" x14ac:dyDescent="0.15">
      <c r="A7" s="18">
        <f t="shared" si="0"/>
        <v>7</v>
      </c>
      <c r="B7" s="19" t="s">
        <v>105</v>
      </c>
      <c r="C7" s="19" t="s">
        <v>106</v>
      </c>
      <c r="D7" s="20">
        <v>100.72</v>
      </c>
      <c r="E7" s="20">
        <v>0</v>
      </c>
      <c r="F7" s="20">
        <v>100.72</v>
      </c>
    </row>
    <row r="8" spans="1:6" ht="15" customHeight="1" x14ac:dyDescent="0.15">
      <c r="A8" s="18">
        <f t="shared" si="0"/>
        <v>8</v>
      </c>
      <c r="B8" s="19" t="s">
        <v>115</v>
      </c>
      <c r="C8" s="19" t="s">
        <v>116</v>
      </c>
      <c r="D8" s="20">
        <v>100.72</v>
      </c>
      <c r="E8" s="20">
        <v>0</v>
      </c>
      <c r="F8" s="20">
        <v>100.72</v>
      </c>
    </row>
    <row r="9" spans="1:6" ht="15" customHeight="1" x14ac:dyDescent="0.15">
      <c r="A9" s="18">
        <f t="shared" si="0"/>
        <v>9</v>
      </c>
      <c r="B9" s="19" t="s">
        <v>117</v>
      </c>
      <c r="C9" s="19" t="s">
        <v>118</v>
      </c>
      <c r="D9" s="20">
        <v>53.76</v>
      </c>
      <c r="E9" s="20">
        <v>0</v>
      </c>
      <c r="F9" s="20">
        <v>53.76</v>
      </c>
    </row>
    <row r="10" spans="1:6" ht="15" customHeight="1" x14ac:dyDescent="0.15">
      <c r="A10" s="18">
        <f t="shared" si="0"/>
        <v>10</v>
      </c>
      <c r="B10" s="19" t="s">
        <v>119</v>
      </c>
      <c r="C10" s="19" t="s">
        <v>120</v>
      </c>
      <c r="D10" s="20">
        <v>46.96</v>
      </c>
      <c r="E10" s="20">
        <v>0</v>
      </c>
      <c r="F10" s="20">
        <v>46.96</v>
      </c>
    </row>
    <row r="11" spans="1:6" ht="15" customHeight="1" x14ac:dyDescent="0.15">
      <c r="A11" s="18">
        <f t="shared" si="0"/>
        <v>11</v>
      </c>
      <c r="B11" s="19" t="s">
        <v>135</v>
      </c>
      <c r="C11" s="19" t="s">
        <v>136</v>
      </c>
      <c r="D11" s="20">
        <v>64059.199999999997</v>
      </c>
      <c r="E11" s="20">
        <v>0</v>
      </c>
      <c r="F11" s="20">
        <v>64059.199999999997</v>
      </c>
    </row>
    <row r="12" spans="1:6" ht="15" customHeight="1" x14ac:dyDescent="0.15">
      <c r="A12" s="18">
        <f t="shared" si="0"/>
        <v>12</v>
      </c>
      <c r="B12" s="19" t="s">
        <v>153</v>
      </c>
      <c r="C12" s="19" t="s">
        <v>154</v>
      </c>
      <c r="D12" s="20">
        <v>62911.199999999997</v>
      </c>
      <c r="E12" s="20">
        <v>0</v>
      </c>
      <c r="F12" s="20">
        <v>62911.199999999997</v>
      </c>
    </row>
    <row r="13" spans="1:6" ht="15" customHeight="1" x14ac:dyDescent="0.15">
      <c r="A13" s="18">
        <f t="shared" si="0"/>
        <v>13</v>
      </c>
      <c r="B13" s="19" t="s">
        <v>155</v>
      </c>
      <c r="C13" s="19" t="s">
        <v>156</v>
      </c>
      <c r="D13" s="20">
        <v>41713.300000000003</v>
      </c>
      <c r="E13" s="20">
        <v>0</v>
      </c>
      <c r="F13" s="20">
        <v>41713.300000000003</v>
      </c>
    </row>
    <row r="14" spans="1:6" ht="15" customHeight="1" x14ac:dyDescent="0.15">
      <c r="A14" s="18">
        <f t="shared" si="0"/>
        <v>14</v>
      </c>
      <c r="B14" s="19" t="s">
        <v>157</v>
      </c>
      <c r="C14" s="19" t="s">
        <v>158</v>
      </c>
      <c r="D14" s="20">
        <v>2000</v>
      </c>
      <c r="E14" s="20">
        <v>0</v>
      </c>
      <c r="F14" s="20">
        <v>2000</v>
      </c>
    </row>
    <row r="15" spans="1:6" ht="15" customHeight="1" x14ac:dyDescent="0.15">
      <c r="A15" s="18">
        <f t="shared" si="0"/>
        <v>15</v>
      </c>
      <c r="B15" s="19" t="s">
        <v>159</v>
      </c>
      <c r="C15" s="19" t="s">
        <v>160</v>
      </c>
      <c r="D15" s="20">
        <v>842.65</v>
      </c>
      <c r="E15" s="20">
        <v>0</v>
      </c>
      <c r="F15" s="20">
        <v>842.65</v>
      </c>
    </row>
    <row r="16" spans="1:6" ht="15" customHeight="1" x14ac:dyDescent="0.15">
      <c r="A16" s="18">
        <f t="shared" si="0"/>
        <v>16</v>
      </c>
      <c r="B16" s="19" t="s">
        <v>161</v>
      </c>
      <c r="C16" s="19" t="s">
        <v>162</v>
      </c>
      <c r="D16" s="20">
        <v>18355.25</v>
      </c>
      <c r="E16" s="20">
        <v>0</v>
      </c>
      <c r="F16" s="20">
        <v>18355.25</v>
      </c>
    </row>
    <row r="17" spans="1:6" ht="15" customHeight="1" x14ac:dyDescent="0.15">
      <c r="A17" s="18">
        <f t="shared" si="0"/>
        <v>17</v>
      </c>
      <c r="B17" s="19" t="s">
        <v>163</v>
      </c>
      <c r="C17" s="19" t="s">
        <v>164</v>
      </c>
      <c r="D17" s="20">
        <v>1148</v>
      </c>
      <c r="E17" s="20">
        <v>0</v>
      </c>
      <c r="F17" s="20">
        <v>1148</v>
      </c>
    </row>
    <row r="18" spans="1:6" ht="15" customHeight="1" x14ac:dyDescent="0.15">
      <c r="A18" s="18">
        <f t="shared" si="0"/>
        <v>18</v>
      </c>
      <c r="B18" s="19" t="s">
        <v>165</v>
      </c>
      <c r="C18" s="19" t="s">
        <v>166</v>
      </c>
      <c r="D18" s="20">
        <v>1148</v>
      </c>
      <c r="E18" s="20">
        <v>0</v>
      </c>
      <c r="F18" s="20">
        <v>1148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3" sqref="E13"/>
    </sheetView>
  </sheetViews>
  <sheetFormatPr defaultColWidth="7" defaultRowHeight="15" customHeight="1" x14ac:dyDescent="0.15"/>
  <cols>
    <col min="1" max="1" width="6.25" style="2" customWidth="1"/>
    <col min="2" max="2" width="14.375" style="2" customWidth="1"/>
    <col min="3" max="6" width="25" style="2" customWidth="1"/>
    <col min="7" max="256" width="7.5" style="2" customWidth="1"/>
    <col min="257" max="16384" width="7" style="2"/>
  </cols>
  <sheetData>
    <row r="1" spans="1:6" s="1" customFormat="1" ht="37.5" customHeight="1" x14ac:dyDescent="0.15">
      <c r="A1" s="24" t="s">
        <v>16</v>
      </c>
      <c r="B1" s="25"/>
      <c r="C1" s="25"/>
      <c r="D1" s="25"/>
      <c r="E1" s="13"/>
      <c r="F1" s="25"/>
    </row>
    <row r="2" spans="1:6" s="1" customFormat="1" ht="15" customHeight="1" x14ac:dyDescent="0.15">
      <c r="A2" s="14" t="s">
        <v>19</v>
      </c>
      <c r="B2" s="25"/>
      <c r="C2" s="13"/>
      <c r="D2" s="25"/>
      <c r="E2" s="28" t="s">
        <v>269</v>
      </c>
      <c r="F2" s="6" t="s">
        <v>21</v>
      </c>
    </row>
    <row r="3" spans="1:6" s="1" customFormat="1" ht="15" customHeight="1" x14ac:dyDescent="0.15">
      <c r="A3" s="16" t="s">
        <v>22</v>
      </c>
      <c r="B3" s="16" t="s">
        <v>80</v>
      </c>
      <c r="C3" s="26"/>
      <c r="D3" s="16" t="s">
        <v>98</v>
      </c>
      <c r="E3" s="16" t="s">
        <v>186</v>
      </c>
      <c r="F3" s="16" t="s">
        <v>187</v>
      </c>
    </row>
    <row r="4" spans="1:6" s="1" customFormat="1" ht="15" customHeight="1" x14ac:dyDescent="0.15">
      <c r="A4" s="16"/>
      <c r="B4" s="17" t="s">
        <v>88</v>
      </c>
      <c r="C4" s="17" t="s">
        <v>89</v>
      </c>
      <c r="D4" s="26"/>
      <c r="E4" s="26"/>
      <c r="F4" s="16"/>
    </row>
    <row r="5" spans="1:6" s="1" customFormat="1" ht="15" customHeight="1" x14ac:dyDescent="0.15">
      <c r="A5" s="17" t="s">
        <v>27</v>
      </c>
      <c r="B5" s="27"/>
      <c r="C5" s="27"/>
      <c r="D5" s="27"/>
      <c r="E5" s="27"/>
      <c r="F5" s="27"/>
    </row>
    <row r="6" spans="1:6" ht="15" customHeight="1" x14ac:dyDescent="0.15">
      <c r="A6" s="21"/>
      <c r="B6" s="21"/>
      <c r="C6" s="21"/>
      <c r="D6" s="21"/>
      <c r="E6" s="21"/>
      <c r="F6" s="21"/>
    </row>
    <row r="7" spans="1:6" ht="15" customHeight="1" x14ac:dyDescent="0.15">
      <c r="A7" s="21"/>
      <c r="B7" s="21"/>
      <c r="C7" s="21"/>
      <c r="D7" s="21"/>
      <c r="E7" s="21"/>
      <c r="F7" s="21"/>
    </row>
    <row r="8" spans="1:6" ht="15" customHeight="1" x14ac:dyDescent="0.15">
      <c r="A8" s="21"/>
      <c r="B8" s="21"/>
      <c r="C8" s="21"/>
      <c r="D8" s="21"/>
      <c r="E8" s="21"/>
      <c r="F8" s="21"/>
    </row>
    <row r="9" spans="1:6" ht="15" customHeight="1" x14ac:dyDescent="0.15">
      <c r="A9" s="21"/>
      <c r="B9" s="21"/>
      <c r="C9" s="21"/>
      <c r="D9" s="21"/>
      <c r="E9" s="21"/>
      <c r="F9" s="21"/>
    </row>
    <row r="10" spans="1:6" ht="15" customHeight="1" x14ac:dyDescent="0.15">
      <c r="A10" s="21"/>
      <c r="B10" s="21"/>
      <c r="C10" s="21"/>
      <c r="D10" s="21"/>
      <c r="E10" s="21"/>
      <c r="F10" s="21"/>
    </row>
    <row r="11" spans="1:6" ht="15" customHeight="1" x14ac:dyDescent="0.15">
      <c r="A11" s="21"/>
      <c r="B11" s="21"/>
      <c r="C11" s="21"/>
      <c r="D11" s="21"/>
      <c r="E11" s="21"/>
      <c r="F11" s="21"/>
    </row>
    <row r="12" spans="1:6" ht="15" customHeight="1" x14ac:dyDescent="0.15">
      <c r="A12" s="21"/>
      <c r="B12" s="21"/>
      <c r="C12" s="21"/>
      <c r="D12" s="21"/>
      <c r="E12" s="21"/>
      <c r="F12" s="21"/>
    </row>
    <row r="13" spans="1:6" ht="15" customHeight="1" x14ac:dyDescent="0.15">
      <c r="A13" s="21"/>
      <c r="B13" s="21"/>
      <c r="C13" s="21"/>
      <c r="D13" s="21"/>
      <c r="E13" s="21"/>
      <c r="F13" s="21"/>
    </row>
    <row r="16" spans="1:6" ht="15" customHeight="1" x14ac:dyDescent="0.15">
      <c r="A16" s="15" t="s">
        <v>256</v>
      </c>
      <c r="B16" s="15"/>
    </row>
  </sheetData>
  <mergeCells count="8">
    <mergeCell ref="A1:F1"/>
    <mergeCell ref="A2:D2"/>
    <mergeCell ref="B3:C3"/>
    <mergeCell ref="A16:B16"/>
    <mergeCell ref="A3:A4"/>
    <mergeCell ref="D3:D4"/>
    <mergeCell ref="E3:E4"/>
    <mergeCell ref="F3:F4"/>
  </mergeCells>
  <phoneticPr fontId="6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2019-02-14T02:49:00Z</dcterms:created>
  <dcterms:modified xsi:type="dcterms:W3CDTF">2020-06-29T03:27:23Z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